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52.2018" sheetId="1" r:id="rId1"/>
    <sheet name="Arkusz1" sheetId="2" r:id="rId2"/>
  </sheets>
  <externalReferences>
    <externalReference r:id="rId5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<sst xmlns="http://schemas.openxmlformats.org/spreadsheetml/2006/main" count="447" uniqueCount="228">
  <si>
    <t>L.p.</t>
  </si>
  <si>
    <t>Opis przedmiotu zamówienia</t>
  </si>
  <si>
    <t>Dawka</t>
  </si>
  <si>
    <t>Ilość</t>
  </si>
  <si>
    <t>Cena jednostkowa brutto</t>
  </si>
  <si>
    <t>Wartość netto</t>
  </si>
  <si>
    <t>Wartość brutto</t>
  </si>
  <si>
    <t>Nazwa producenta</t>
  </si>
  <si>
    <t>-</t>
  </si>
  <si>
    <t>RAZEM</t>
  </si>
  <si>
    <t>………………………………………..</t>
  </si>
  <si>
    <t>podpis</t>
  </si>
  <si>
    <t>Pakiet 1</t>
  </si>
  <si>
    <t>Pakiet 2</t>
  </si>
  <si>
    <t>Pakiet 3</t>
  </si>
  <si>
    <t xml:space="preserve">PAKIET </t>
  </si>
  <si>
    <t>Wartość Netto</t>
  </si>
  <si>
    <t xml:space="preserve">Wartość Brutto </t>
  </si>
  <si>
    <t>pakiet 1</t>
  </si>
  <si>
    <t>pakiet 2</t>
  </si>
  <si>
    <t>pakiet 3</t>
  </si>
  <si>
    <t xml:space="preserve">Suma </t>
  </si>
  <si>
    <t>J.m.</t>
  </si>
  <si>
    <t xml:space="preserve">40 mg </t>
  </si>
  <si>
    <t>fiol.</t>
  </si>
  <si>
    <t>20 mg</t>
  </si>
  <si>
    <t>30 mg</t>
  </si>
  <si>
    <t>60 mg</t>
  </si>
  <si>
    <t>………………………………………………</t>
  </si>
  <si>
    <t>pakiet 4</t>
  </si>
  <si>
    <t>pakiet 5</t>
  </si>
  <si>
    <t>pakiet 6</t>
  </si>
  <si>
    <t>pakiet 7</t>
  </si>
  <si>
    <t>pakiet 8</t>
  </si>
  <si>
    <t>Pakiet 4</t>
  </si>
  <si>
    <t>Podatek VAT
 (%)</t>
  </si>
  <si>
    <t xml:space="preserve">Cena jednostkowa netto   </t>
  </si>
  <si>
    <t>1. Nazwa handlowa
2. EAN</t>
  </si>
  <si>
    <t>Mitoxantrone - 2 mg/ml koncentrat do sporz. roztw. do inf.</t>
  </si>
  <si>
    <t>Cinacalcet</t>
  </si>
  <si>
    <t>op. 28 tabl.</t>
  </si>
  <si>
    <t xml:space="preserve">90 mg </t>
  </si>
  <si>
    <t>op. 5fiol.</t>
  </si>
  <si>
    <t>2 µg</t>
  </si>
  <si>
    <t>5 µg</t>
  </si>
  <si>
    <t>fl. 50 ml</t>
  </si>
  <si>
    <t>fl. 100 ml</t>
  </si>
  <si>
    <t>fl. 200 ml</t>
  </si>
  <si>
    <t>Iohexol -  755 mg/ml  roztwór do inj.</t>
  </si>
  <si>
    <t>Iohexolum - 647 mg/ml roztwór do inj.</t>
  </si>
  <si>
    <t>40 mg</t>
  </si>
  <si>
    <t xml:space="preserve">fiol </t>
  </si>
  <si>
    <t>500 mg</t>
  </si>
  <si>
    <t>1000 mg</t>
  </si>
  <si>
    <t>Methylprednisolone hemisuccinate - proszek i rozp. do sporz. roztw. do inj.</t>
  </si>
  <si>
    <t xml:space="preserve">Bevacizumab - 25 mg/1 ml koncentrat do sporządzania roztworu do inf. </t>
  </si>
  <si>
    <t>100 mg</t>
  </si>
  <si>
    <t>Probiotyk zawierający minimum 250mg liofilizowanych drożdżaków Saccharomyces boulardii</t>
  </si>
  <si>
    <t>200 mg</t>
  </si>
  <si>
    <t>op. 20 tabl.</t>
  </si>
  <si>
    <t>Pakiet 5</t>
  </si>
  <si>
    <t>Pakiet 6</t>
  </si>
  <si>
    <t>Pakiet 7</t>
  </si>
  <si>
    <t>Pakiet 8</t>
  </si>
  <si>
    <t>Interferon beta-1b 9,6mln j.m.\0,3</t>
  </si>
  <si>
    <t xml:space="preserve">15 pojedynczych zestawów </t>
  </si>
  <si>
    <t>0,5 % ; 50 mg</t>
  </si>
  <si>
    <t>op. 10 amp.</t>
  </si>
  <si>
    <t>4 mg</t>
  </si>
  <si>
    <t>op. 60 tabl.</t>
  </si>
  <si>
    <t>op. 30 tabl.</t>
  </si>
  <si>
    <t>op. 50 tabl.</t>
  </si>
  <si>
    <t>Acenocoumarol</t>
  </si>
  <si>
    <t xml:space="preserve">10 mg </t>
  </si>
  <si>
    <t>0,25 mg</t>
  </si>
  <si>
    <t>1mg</t>
  </si>
  <si>
    <t>25 mg</t>
  </si>
  <si>
    <t xml:space="preserve">op. 20 tabl. </t>
  </si>
  <si>
    <t>Cetirizine dihydrochloride</t>
  </si>
  <si>
    <t>Digoxin</t>
  </si>
  <si>
    <t>op. 30 tabl</t>
  </si>
  <si>
    <t xml:space="preserve">Loperamide  </t>
  </si>
  <si>
    <t>2 mg</t>
  </si>
  <si>
    <t>Omeprazole</t>
  </si>
  <si>
    <t xml:space="preserve">20 mg </t>
  </si>
  <si>
    <t>op. 28 kaps./tabl.</t>
  </si>
  <si>
    <t>Ketoprofen</t>
  </si>
  <si>
    <t>1 mg</t>
  </si>
  <si>
    <t>50 mg</t>
  </si>
  <si>
    <t>10 ml</t>
  </si>
  <si>
    <t>op. 5 amp.</t>
  </si>
  <si>
    <t xml:space="preserve">0,5 mg </t>
  </si>
  <si>
    <t>op. 50 amp.</t>
  </si>
  <si>
    <t>Paricalcitole - 2 µg/ml roztwór do inj.</t>
  </si>
  <si>
    <t>Paricalcitole - 5 µg/ml roztwór do inj.</t>
  </si>
  <si>
    <t>Bupivacaine -  5 mg/ml roztwór do inj.</t>
  </si>
  <si>
    <t>Atropine sulphate - 1mg/ml roztwór do inj.</t>
  </si>
  <si>
    <t>Clemastine - 1 mg/ml roztwór do inj.</t>
  </si>
  <si>
    <t>Digoxin - 0,25mg/ml roztwór do inj.</t>
  </si>
  <si>
    <t>Dopamine hydrochloride -  40 mg/ml roztwór do inj.</t>
  </si>
  <si>
    <t>Ephedrine hydrochloride -  25 mg/ml roztwór do inj.</t>
  </si>
  <si>
    <t>Chlorpromazine hydrochloride - 25 mg/ml roztwór do inj.</t>
  </si>
  <si>
    <t>Papaverine hydrochloride - 20 mg/ml roztwór do inj.</t>
  </si>
  <si>
    <t>Antazoline mesilate -  50 mg/ml roztwór do inj.</t>
  </si>
  <si>
    <t>Diazepam  - 5mg/ml roztwór do inj.</t>
  </si>
  <si>
    <t>Methylprednisolone acetate - zaw. do inj.</t>
  </si>
  <si>
    <t>Acetylocysteine</t>
  </si>
  <si>
    <t>300 mg</t>
  </si>
  <si>
    <t>op. 20 kaps.</t>
  </si>
  <si>
    <t>op. 16 tabl.</t>
  </si>
  <si>
    <t>op. 30 kaps.</t>
  </si>
  <si>
    <t>op. 60 kaps.</t>
  </si>
  <si>
    <t>op. 100 kaps.</t>
  </si>
  <si>
    <t>op. 40 g</t>
  </si>
  <si>
    <t>Pipemidic acid</t>
  </si>
  <si>
    <t>op. 6 tabl.</t>
  </si>
  <si>
    <t>1 g</t>
  </si>
  <si>
    <t>10 mg</t>
  </si>
  <si>
    <t>625 mg</t>
  </si>
  <si>
    <t>Aluminium acetotartare</t>
  </si>
  <si>
    <t xml:space="preserve">Ambenonium chloride </t>
  </si>
  <si>
    <t>op. 16 tabl.rozp.</t>
  </si>
  <si>
    <t>1g</t>
  </si>
  <si>
    <t>0,75g</t>
  </si>
  <si>
    <t>1,5g</t>
  </si>
  <si>
    <t>3g</t>
  </si>
  <si>
    <t>1 ml</t>
  </si>
  <si>
    <t>3 ml</t>
  </si>
  <si>
    <t>250 mg</t>
  </si>
  <si>
    <t>5 mg/1ml</t>
  </si>
  <si>
    <t>0,1mg</t>
  </si>
  <si>
    <t>100 mcg/ 1 ml</t>
  </si>
  <si>
    <t>50 mcg/ 1 ml</t>
  </si>
  <si>
    <t>Amoxicilin</t>
  </si>
  <si>
    <t xml:space="preserve">Amoxicillin + clavulonic acid </t>
  </si>
  <si>
    <t xml:space="preserve">op. 14 tabl. </t>
  </si>
  <si>
    <t>op. 21 tabl.</t>
  </si>
  <si>
    <t>Ampicillin + sulbactam</t>
  </si>
  <si>
    <t>Ampicillinum</t>
  </si>
  <si>
    <t>2g</t>
  </si>
  <si>
    <t>Atropinum sulfur. - 10 mg/ml krople do oczu</t>
  </si>
  <si>
    <t>Benzylpenicillinum crystallis. - proszek do sporz. roztworu do inj.</t>
  </si>
  <si>
    <t>Canreonate potassium - 20mg/ml roztwór do inj.</t>
  </si>
  <si>
    <t>Clemastine</t>
  </si>
  <si>
    <t>Clonazepamum - 1mg/ml roztwór do inj.</t>
  </si>
  <si>
    <t xml:space="preserve">op. </t>
  </si>
  <si>
    <t>Clonazepamum</t>
  </si>
  <si>
    <t>Cloxacillin</t>
  </si>
  <si>
    <t xml:space="preserve">1 g </t>
  </si>
  <si>
    <t xml:space="preserve">500 mg </t>
  </si>
  <si>
    <t xml:space="preserve">100 mg </t>
  </si>
  <si>
    <t xml:space="preserve">1 mg </t>
  </si>
  <si>
    <t xml:space="preserve">25 mg </t>
  </si>
  <si>
    <t xml:space="preserve">50 mg </t>
  </si>
  <si>
    <t xml:space="preserve">1mg </t>
  </si>
  <si>
    <t xml:space="preserve">2 mg </t>
  </si>
  <si>
    <t xml:space="preserve">16000j </t>
  </si>
  <si>
    <t xml:space="preserve">600 mg </t>
  </si>
  <si>
    <t>Cloxacillin -  liof. do sporz. roztworu do inj.,inf.,inh.</t>
  </si>
  <si>
    <t xml:space="preserve">Dexamethasone - 1 mg/ml krople do oczu, </t>
  </si>
  <si>
    <t>55 ml</t>
  </si>
  <si>
    <t>Dexamethasone aerosol</t>
  </si>
  <si>
    <t>op. 25 amp</t>
  </si>
  <si>
    <t>Dexmedetomidine - 0,1 mg/ml roztwór do inf.</t>
  </si>
  <si>
    <t>0,2 mg</t>
  </si>
  <si>
    <t>Diclofenac - 1mg/ml krople do oczu</t>
  </si>
  <si>
    <t>5 ml</t>
  </si>
  <si>
    <t>5 mg</t>
  </si>
  <si>
    <t>Diclofenac</t>
  </si>
  <si>
    <t>Doxycycline hydrochloride -  20mg/ml roztwór do inj.</t>
  </si>
  <si>
    <t xml:space="preserve">Doxycycline  </t>
  </si>
  <si>
    <t>op. 10 kaps./tabl.</t>
  </si>
  <si>
    <t>Erythromycin lactobionate - 300 mg proszek do sporz. roztworu do inf.</t>
  </si>
  <si>
    <t>Erythromycin</t>
  </si>
  <si>
    <t xml:space="preserve">250 mg </t>
  </si>
  <si>
    <t>Estazolam</t>
  </si>
  <si>
    <t>Feric oxide saccharated complex - 20mg Fe/ml roztwór do inj. i inf.</t>
  </si>
  <si>
    <t>100 mg Fe (III)</t>
  </si>
  <si>
    <t>Fludricortisone 1 mg + 25 j.m. gramicidin+ 2500 j.m. neomycin/ml - krople do oczu i uszu, zawiesina</t>
  </si>
  <si>
    <t>Gentamicin - 3 mg/ml krople do oczu, roztwór</t>
  </si>
  <si>
    <t>Haloperidole -  5 mg/ml roztwór do inj.</t>
  </si>
  <si>
    <t>Haloperidole</t>
  </si>
  <si>
    <t>op. 40 tabl.</t>
  </si>
  <si>
    <t>Haloperidol - 2 mg/ml krople p.o.</t>
  </si>
  <si>
    <t xml:space="preserve">op. 30 tabl. </t>
  </si>
  <si>
    <t>Lamotrigine</t>
  </si>
  <si>
    <t>Levetiracetam</t>
  </si>
  <si>
    <t>Lidocaine hydrochloride - 20 mg/ml roztwór do inj.</t>
  </si>
  <si>
    <t>2%/ 40 mg</t>
  </si>
  <si>
    <t xml:space="preserve">op. 25 tabl. </t>
  </si>
  <si>
    <t xml:space="preserve">Lorazepam </t>
  </si>
  <si>
    <t>Metildigoxine</t>
  </si>
  <si>
    <t xml:space="preserve">Molsidomine </t>
  </si>
  <si>
    <t>Naloxone hydrochloride -  0,4 mg/ml roztwór do inj.</t>
  </si>
  <si>
    <t>0,4 mg</t>
  </si>
  <si>
    <t xml:space="preserve">Neomycin sulphate </t>
  </si>
  <si>
    <t>Neomycin sulphate - aerozol</t>
  </si>
  <si>
    <t>Octreotidum - 100 mcg/ml roztwór do inj.</t>
  </si>
  <si>
    <t>Octreotidum - 50 mcg/ml roztwór do inj.</t>
  </si>
  <si>
    <t>Oxytetracycline hydrochloride+hydrocortisonum -  aerozol</t>
  </si>
  <si>
    <t xml:space="preserve">Pancreatin </t>
  </si>
  <si>
    <t>Phenytoin</t>
  </si>
  <si>
    <t>Phytomenadione - 10mg/ml roztwór do inj.</t>
  </si>
  <si>
    <t>Phytomenadione</t>
  </si>
  <si>
    <t>Pilocarpine - 20 mg/ml krople do oczu, roztwór</t>
  </si>
  <si>
    <t>Propranolol - 1mg/ml  roztwór do inj.</t>
  </si>
  <si>
    <t>Propranolol</t>
  </si>
  <si>
    <t>Quetiapine</t>
  </si>
  <si>
    <t>Rifampicin</t>
  </si>
  <si>
    <t>Ropinirole - tabl. o przedł. uwalnianiu</t>
  </si>
  <si>
    <t>Salbutamol - 0,5mg/ml roztwór do inj.</t>
  </si>
  <si>
    <t>0,5 mg</t>
  </si>
  <si>
    <t>Sulfacetamide sodium z HEC - krople do oczu, roztwór</t>
  </si>
  <si>
    <t>Sulfathiazole silver - 20 mg/g krem</t>
  </si>
  <si>
    <t>Temazepam</t>
  </si>
  <si>
    <t>Tobramycin - 3 mg/ml krople do oczu, roztwór</t>
  </si>
  <si>
    <t>Tropicamidum - 5 mg/ml krople do oczu, roztwór</t>
  </si>
  <si>
    <t>Xylometazoline hydrochloride - 1mg/ml krople do nosa</t>
  </si>
  <si>
    <t>Cyanocobalamin - 0,1 mg/ml roztwór do inj.</t>
  </si>
  <si>
    <t>0,1 mg</t>
  </si>
  <si>
    <t>Cyanocobalamin - 0,5 mg/ml roztwór do inj.</t>
  </si>
  <si>
    <t>Chlorpromazine hydrochloride - 5 mg/ml roztwór do inj.</t>
  </si>
  <si>
    <t>Pentoxiphylline -tabl. o przedł. uwalnianiu</t>
  </si>
  <si>
    <t>Tropicamidum - 10 mg/ml krople do oczu, roztwór</t>
  </si>
  <si>
    <t xml:space="preserve">5 ml </t>
  </si>
  <si>
    <t>2 x 5 ml</t>
  </si>
  <si>
    <t xml:space="preserve">10 ml </t>
  </si>
  <si>
    <t>Załącznik Nr 3 do SIWZ       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</si>
</sst>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%"/>
    <numFmt numFmtId="170" formatCode="0.000%"/>
    <numFmt numFmtId="171" formatCode="[$-415]d\ mmmm\ yyyy"/>
    <numFmt numFmtId="172" formatCode="_-* #,##0.000\ &quot;zł&quot;_-;\-* #,##0.000\ &quot;zł&quot;_-;_-* &quot;-&quot;???\ &quot;zł&quot;_-;_-@_-"/>
  </numFmts>
  <fonts count="47">
    <font>
      <sz val="10"/>
      <name val="Arial"/>
      <family val="2"/>
    </font>
    <font>
      <b/>
      <sz val="7"/>
      <name val="Calibri "/>
      <family val="0"/>
    </font>
    <font>
      <sz val="7"/>
      <name val="Calibri "/>
      <family val="0"/>
    </font>
    <font>
      <sz val="7"/>
      <name val="Arial"/>
      <family val="2"/>
    </font>
    <font>
      <sz val="7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name val="Calibri "/>
      <family val="0"/>
    </font>
    <font>
      <b/>
      <sz val="8"/>
      <name val="Calibri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4" fontId="2" fillId="0" borderId="0" xfId="0" applyNumberFormat="1" applyFont="1" applyBorder="1" applyAlignment="1">
      <alignment horizontal="right" vertical="center" wrapText="1"/>
    </xf>
    <xf numFmtId="168" fontId="2" fillId="34" borderId="0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44" fontId="2" fillId="34" borderId="15" xfId="0" applyNumberFormat="1" applyFont="1" applyFill="1" applyBorder="1" applyAlignment="1">
      <alignment horizontal="right" vertical="center" wrapText="1"/>
    </xf>
    <xf numFmtId="168" fontId="2" fillId="34" borderId="15" xfId="0" applyNumberFormat="1" applyFont="1" applyFill="1" applyBorder="1" applyAlignment="1">
      <alignment horizontal="center" vertical="center" wrapText="1"/>
    </xf>
    <xf numFmtId="9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68" fontId="1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right" vertical="center" wrapText="1"/>
    </xf>
    <xf numFmtId="168" fontId="2" fillId="35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10" fontId="2" fillId="0" borderId="11" xfId="0" applyNumberFormat="1" applyFont="1" applyBorder="1" applyAlignment="1">
      <alignment horizontal="left" vertical="center"/>
    </xf>
    <xf numFmtId="169" fontId="2" fillId="0" borderId="11" xfId="0" applyNumberFormat="1" applyFont="1" applyBorder="1" applyAlignment="1">
      <alignment horizontal="left" vertical="center"/>
    </xf>
    <xf numFmtId="44" fontId="2" fillId="0" borderId="0" xfId="0" applyNumberFormat="1" applyFont="1" applyAlignment="1">
      <alignment horizontal="center" vertical="center" wrapText="1"/>
    </xf>
    <xf numFmtId="9" fontId="2" fillId="0" borderId="11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 vertical="center"/>
    </xf>
    <xf numFmtId="8" fontId="0" fillId="0" borderId="0" xfId="0" applyNumberFormat="1" applyAlignment="1">
      <alignment horizontal="right"/>
    </xf>
    <xf numFmtId="168" fontId="2" fillId="0" borderId="0" xfId="0" applyNumberFormat="1" applyFont="1" applyAlignment="1">
      <alignment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44" fontId="7" fillId="0" borderId="11" xfId="0" applyNumberFormat="1" applyFont="1" applyBorder="1" applyAlignment="1">
      <alignment horizontal="right" vertical="center" wrapText="1"/>
    </xf>
    <xf numFmtId="168" fontId="6" fillId="37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8" fillId="38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8" fontId="2" fillId="0" borderId="17" xfId="0" applyNumberFormat="1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8" fontId="1" fillId="0" borderId="17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kulistyka\nowy%20opatrunki%20ob&#322;o&#380;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(2)"/>
      <sheetName val="C (3)"/>
      <sheetName val="Rękawiczki 48 m-cy"/>
      <sheetName val=" "/>
    </sheetNames>
    <sheetDataSet>
      <sheetData sheetId="3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8"/>
  <sheetViews>
    <sheetView tabSelected="1" zoomScale="120" zoomScaleNormal="120" zoomScalePageLayoutView="0" workbookViewId="0" topLeftCell="A22">
      <selection activeCell="B40" sqref="B40"/>
    </sheetView>
  </sheetViews>
  <sheetFormatPr defaultColWidth="11.57421875" defaultRowHeight="12.75"/>
  <cols>
    <col min="1" max="1" width="3.57421875" style="55" bestFit="1" customWidth="1"/>
    <col min="2" max="2" width="41.140625" style="81" customWidth="1"/>
    <col min="3" max="3" width="11.00390625" style="2" customWidth="1"/>
    <col min="4" max="4" width="9.140625" style="87" customWidth="1"/>
    <col min="5" max="5" width="4.28125" style="2" customWidth="1"/>
    <col min="6" max="6" width="9.8515625" style="1" customWidth="1"/>
    <col min="7" max="7" width="10.421875" style="23" customWidth="1"/>
    <col min="8" max="8" width="7.00390625" style="22" customWidth="1"/>
    <col min="9" max="9" width="8.8515625" style="1" customWidth="1"/>
    <col min="10" max="10" width="9.8515625" style="1" customWidth="1"/>
    <col min="11" max="11" width="8.00390625" style="21" customWidth="1"/>
    <col min="12" max="29" width="9.00390625" style="1" customWidth="1"/>
    <col min="30" max="16384" width="11.57421875" style="1" customWidth="1"/>
  </cols>
  <sheetData>
    <row r="2" spans="8:12" ht="21.75" customHeight="1">
      <c r="H2" s="121" t="s">
        <v>227</v>
      </c>
      <c r="I2" s="121"/>
      <c r="J2" s="121"/>
      <c r="K2" s="121"/>
      <c r="L2" s="121"/>
    </row>
    <row r="4" spans="1:12" ht="9.75">
      <c r="A4" s="33"/>
      <c r="B4" s="114" t="s">
        <v>12</v>
      </c>
      <c r="C4" s="16"/>
      <c r="D4" s="14"/>
      <c r="E4" s="14"/>
      <c r="F4" s="17"/>
      <c r="G4" s="18"/>
      <c r="H4" s="41"/>
      <c r="I4" s="24"/>
      <c r="J4" s="24"/>
      <c r="K4" s="92"/>
      <c r="L4" s="31"/>
    </row>
    <row r="5" spans="1:12" ht="27" customHeight="1">
      <c r="A5" s="52" t="s">
        <v>0</v>
      </c>
      <c r="B5" s="70" t="s">
        <v>1</v>
      </c>
      <c r="C5" s="3" t="s">
        <v>2</v>
      </c>
      <c r="D5" s="3" t="s">
        <v>22</v>
      </c>
      <c r="E5" s="4" t="s">
        <v>3</v>
      </c>
      <c r="F5" s="5" t="s">
        <v>36</v>
      </c>
      <c r="G5" s="6" t="s">
        <v>4</v>
      </c>
      <c r="H5" s="3" t="s">
        <v>35</v>
      </c>
      <c r="I5" s="6" t="s">
        <v>5</v>
      </c>
      <c r="J5" s="6" t="s">
        <v>6</v>
      </c>
      <c r="K5" s="7" t="s">
        <v>37</v>
      </c>
      <c r="L5" s="3" t="s">
        <v>7</v>
      </c>
    </row>
    <row r="6" spans="1:12" ht="10.5" customHeight="1">
      <c r="A6" s="53">
        <v>1</v>
      </c>
      <c r="B6" s="72" t="s">
        <v>95</v>
      </c>
      <c r="C6" s="58" t="s">
        <v>66</v>
      </c>
      <c r="D6" s="59" t="s">
        <v>67</v>
      </c>
      <c r="E6" s="90">
        <v>44</v>
      </c>
      <c r="F6" s="116"/>
      <c r="G6" s="117">
        <f>ROUND(F6*(1+H6),2)</f>
        <v>0</v>
      </c>
      <c r="H6" s="118">
        <v>0.08</v>
      </c>
      <c r="I6" s="117">
        <f>ROUND(F6*E6,2)</f>
        <v>0</v>
      </c>
      <c r="J6" s="117">
        <f>ROUND(I6*(1+H6),2)</f>
        <v>0</v>
      </c>
      <c r="K6" s="93"/>
      <c r="L6" s="13"/>
    </row>
    <row r="7" spans="1:12" ht="10.5">
      <c r="A7" s="53">
        <v>2</v>
      </c>
      <c r="B7" s="72" t="s">
        <v>72</v>
      </c>
      <c r="C7" s="58" t="s">
        <v>68</v>
      </c>
      <c r="D7" s="59" t="s">
        <v>69</v>
      </c>
      <c r="E7" s="90">
        <v>5</v>
      </c>
      <c r="F7" s="116"/>
      <c r="G7" s="117">
        <f aca="true" t="shared" si="0" ref="G7:G22">ROUND(F7*(1+H7),2)</f>
        <v>0</v>
      </c>
      <c r="H7" s="12">
        <v>0.08</v>
      </c>
      <c r="I7" s="117">
        <f aca="true" t="shared" si="1" ref="I7:I22">ROUND(F7*E7,2)</f>
        <v>0</v>
      </c>
      <c r="J7" s="117">
        <f aca="true" t="shared" si="2" ref="J7:J22">ROUND(I7*(1+H7),2)</f>
        <v>0</v>
      </c>
      <c r="K7" s="93"/>
      <c r="L7" s="13"/>
    </row>
    <row r="8" spans="1:12" ht="10.5">
      <c r="A8" s="53">
        <v>3</v>
      </c>
      <c r="B8" s="72" t="s">
        <v>78</v>
      </c>
      <c r="C8" s="58" t="s">
        <v>73</v>
      </c>
      <c r="D8" s="59" t="s">
        <v>77</v>
      </c>
      <c r="E8" s="90">
        <v>28</v>
      </c>
      <c r="F8" s="116"/>
      <c r="G8" s="117">
        <f t="shared" si="0"/>
        <v>0</v>
      </c>
      <c r="H8" s="12">
        <v>0.08</v>
      </c>
      <c r="I8" s="117">
        <f t="shared" si="1"/>
        <v>0</v>
      </c>
      <c r="J8" s="117">
        <f t="shared" si="2"/>
        <v>0</v>
      </c>
      <c r="K8" s="93"/>
      <c r="L8" s="13"/>
    </row>
    <row r="9" spans="1:12" ht="10.5">
      <c r="A9" s="53">
        <v>4</v>
      </c>
      <c r="B9" s="72" t="s">
        <v>79</v>
      </c>
      <c r="C9" s="58" t="s">
        <v>74</v>
      </c>
      <c r="D9" s="59" t="s">
        <v>80</v>
      </c>
      <c r="E9" s="90">
        <v>20</v>
      </c>
      <c r="F9" s="116"/>
      <c r="G9" s="117">
        <f t="shared" si="0"/>
        <v>0</v>
      </c>
      <c r="H9" s="12">
        <v>0.08</v>
      </c>
      <c r="I9" s="117">
        <f t="shared" si="1"/>
        <v>0</v>
      </c>
      <c r="J9" s="117">
        <f t="shared" si="2"/>
        <v>0</v>
      </c>
      <c r="K9" s="93"/>
      <c r="L9" s="13"/>
    </row>
    <row r="10" spans="1:12" ht="10.5">
      <c r="A10" s="53">
        <v>5</v>
      </c>
      <c r="B10" s="72" t="s">
        <v>81</v>
      </c>
      <c r="C10" s="58" t="s">
        <v>82</v>
      </c>
      <c r="D10" s="59" t="s">
        <v>70</v>
      </c>
      <c r="E10" s="90">
        <v>142</v>
      </c>
      <c r="F10" s="116"/>
      <c r="G10" s="117">
        <f t="shared" si="0"/>
        <v>0</v>
      </c>
      <c r="H10" s="12">
        <v>0.08</v>
      </c>
      <c r="I10" s="117">
        <f t="shared" si="1"/>
        <v>0</v>
      </c>
      <c r="J10" s="117">
        <f t="shared" si="2"/>
        <v>0</v>
      </c>
      <c r="K10" s="93"/>
      <c r="L10" s="13"/>
    </row>
    <row r="11" spans="1:12" ht="19.5">
      <c r="A11" s="53">
        <v>6</v>
      </c>
      <c r="B11" s="72" t="s">
        <v>83</v>
      </c>
      <c r="C11" s="58" t="s">
        <v>84</v>
      </c>
      <c r="D11" s="59" t="s">
        <v>85</v>
      </c>
      <c r="E11" s="90">
        <v>177</v>
      </c>
      <c r="F11" s="116"/>
      <c r="G11" s="117">
        <f t="shared" si="0"/>
        <v>0</v>
      </c>
      <c r="H11" s="12">
        <v>0.08</v>
      </c>
      <c r="I11" s="117">
        <f t="shared" si="1"/>
        <v>0</v>
      </c>
      <c r="J11" s="117">
        <f t="shared" si="2"/>
        <v>0</v>
      </c>
      <c r="K11" s="93"/>
      <c r="L11" s="13"/>
    </row>
    <row r="12" spans="1:12" ht="10.5">
      <c r="A12" s="53">
        <v>7</v>
      </c>
      <c r="B12" s="72" t="s">
        <v>86</v>
      </c>
      <c r="C12" s="58" t="s">
        <v>56</v>
      </c>
      <c r="D12" s="59" t="s">
        <v>70</v>
      </c>
      <c r="E12" s="90">
        <v>299</v>
      </c>
      <c r="F12" s="116"/>
      <c r="G12" s="117">
        <f t="shared" si="0"/>
        <v>0</v>
      </c>
      <c r="H12" s="12">
        <v>0.08</v>
      </c>
      <c r="I12" s="117">
        <f t="shared" si="1"/>
        <v>0</v>
      </c>
      <c r="J12" s="117">
        <f t="shared" si="2"/>
        <v>0</v>
      </c>
      <c r="K12" s="93"/>
      <c r="L12" s="13"/>
    </row>
    <row r="13" spans="1:12" ht="10.5">
      <c r="A13" s="53">
        <v>8</v>
      </c>
      <c r="B13" s="72" t="s">
        <v>96</v>
      </c>
      <c r="C13" s="58" t="s">
        <v>87</v>
      </c>
      <c r="D13" s="59" t="s">
        <v>67</v>
      </c>
      <c r="E13" s="90">
        <v>451</v>
      </c>
      <c r="F13" s="116"/>
      <c r="G13" s="117">
        <f t="shared" si="0"/>
        <v>0</v>
      </c>
      <c r="H13" s="12">
        <v>0.08</v>
      </c>
      <c r="I13" s="117">
        <f t="shared" si="1"/>
        <v>0</v>
      </c>
      <c r="J13" s="117">
        <f t="shared" si="2"/>
        <v>0</v>
      </c>
      <c r="K13" s="93"/>
      <c r="L13" s="13"/>
    </row>
    <row r="14" spans="1:12" ht="10.5">
      <c r="A14" s="53">
        <v>9</v>
      </c>
      <c r="B14" s="72" t="s">
        <v>97</v>
      </c>
      <c r="C14" s="58" t="s">
        <v>82</v>
      </c>
      <c r="D14" s="59" t="s">
        <v>90</v>
      </c>
      <c r="E14" s="90">
        <v>105</v>
      </c>
      <c r="F14" s="116"/>
      <c r="G14" s="117">
        <f t="shared" si="0"/>
        <v>0</v>
      </c>
      <c r="H14" s="12">
        <v>0.08</v>
      </c>
      <c r="I14" s="117">
        <f t="shared" si="1"/>
        <v>0</v>
      </c>
      <c r="J14" s="117">
        <f t="shared" si="2"/>
        <v>0</v>
      </c>
      <c r="K14" s="93"/>
      <c r="L14" s="13"/>
    </row>
    <row r="15" spans="1:12" ht="10.5">
      <c r="A15" s="53">
        <v>10</v>
      </c>
      <c r="B15" s="72" t="s">
        <v>98</v>
      </c>
      <c r="C15" s="58" t="s">
        <v>91</v>
      </c>
      <c r="D15" s="59" t="s">
        <v>90</v>
      </c>
      <c r="E15" s="90">
        <v>142</v>
      </c>
      <c r="F15" s="116"/>
      <c r="G15" s="117">
        <f t="shared" si="0"/>
        <v>0</v>
      </c>
      <c r="H15" s="12">
        <v>0.08</v>
      </c>
      <c r="I15" s="117">
        <f t="shared" si="1"/>
        <v>0</v>
      </c>
      <c r="J15" s="117">
        <f t="shared" si="2"/>
        <v>0</v>
      </c>
      <c r="K15" s="93"/>
      <c r="L15" s="13"/>
    </row>
    <row r="16" spans="1:12" ht="10.5">
      <c r="A16" s="53">
        <v>11</v>
      </c>
      <c r="B16" s="72" t="s">
        <v>99</v>
      </c>
      <c r="C16" s="58" t="s">
        <v>58</v>
      </c>
      <c r="D16" s="59" t="s">
        <v>67</v>
      </c>
      <c r="E16" s="90">
        <v>127</v>
      </c>
      <c r="F16" s="116"/>
      <c r="G16" s="117">
        <f t="shared" si="0"/>
        <v>0</v>
      </c>
      <c r="H16" s="12">
        <v>0.08</v>
      </c>
      <c r="I16" s="117">
        <f t="shared" si="1"/>
        <v>0</v>
      </c>
      <c r="J16" s="117">
        <f t="shared" si="2"/>
        <v>0</v>
      </c>
      <c r="K16" s="93"/>
      <c r="L16" s="13"/>
    </row>
    <row r="17" spans="1:12" ht="10.5">
      <c r="A17" s="53">
        <v>12</v>
      </c>
      <c r="B17" s="72" t="s">
        <v>100</v>
      </c>
      <c r="C17" s="58" t="s">
        <v>76</v>
      </c>
      <c r="D17" s="59" t="s">
        <v>67</v>
      </c>
      <c r="E17" s="90">
        <v>214</v>
      </c>
      <c r="F17" s="116"/>
      <c r="G17" s="117">
        <f t="shared" si="0"/>
        <v>0</v>
      </c>
      <c r="H17" s="12">
        <v>0.08</v>
      </c>
      <c r="I17" s="117">
        <f t="shared" si="1"/>
        <v>0</v>
      </c>
      <c r="J17" s="117">
        <f t="shared" si="2"/>
        <v>0</v>
      </c>
      <c r="K17" s="93"/>
      <c r="L17" s="13"/>
    </row>
    <row r="18" spans="1:12" ht="10.5">
      <c r="A18" s="53">
        <v>13</v>
      </c>
      <c r="B18" s="72" t="s">
        <v>101</v>
      </c>
      <c r="C18" s="58" t="s">
        <v>88</v>
      </c>
      <c r="D18" s="59" t="s">
        <v>67</v>
      </c>
      <c r="E18" s="90">
        <v>7</v>
      </c>
      <c r="F18" s="116"/>
      <c r="G18" s="117">
        <f t="shared" si="0"/>
        <v>0</v>
      </c>
      <c r="H18" s="12">
        <v>0.08</v>
      </c>
      <c r="I18" s="117">
        <f t="shared" si="1"/>
        <v>0</v>
      </c>
      <c r="J18" s="117">
        <f t="shared" si="2"/>
        <v>0</v>
      </c>
      <c r="K18" s="93"/>
      <c r="L18" s="13"/>
    </row>
    <row r="19" spans="1:12" ht="10.5">
      <c r="A19" s="53">
        <v>14</v>
      </c>
      <c r="B19" s="72" t="s">
        <v>221</v>
      </c>
      <c r="C19" s="58" t="s">
        <v>76</v>
      </c>
      <c r="D19" s="59" t="s">
        <v>90</v>
      </c>
      <c r="E19" s="90">
        <v>5</v>
      </c>
      <c r="F19" s="116"/>
      <c r="G19" s="117">
        <f t="shared" si="0"/>
        <v>0</v>
      </c>
      <c r="H19" s="12">
        <v>0.08</v>
      </c>
      <c r="I19" s="117">
        <f t="shared" si="1"/>
        <v>0</v>
      </c>
      <c r="J19" s="117">
        <f t="shared" si="2"/>
        <v>0</v>
      </c>
      <c r="K19" s="93"/>
      <c r="L19" s="13"/>
    </row>
    <row r="20" spans="1:12" ht="10.5">
      <c r="A20" s="53">
        <v>15</v>
      </c>
      <c r="B20" s="72" t="s">
        <v>102</v>
      </c>
      <c r="C20" s="58" t="s">
        <v>50</v>
      </c>
      <c r="D20" s="59" t="s">
        <v>67</v>
      </c>
      <c r="E20" s="90">
        <v>70</v>
      </c>
      <c r="F20" s="116"/>
      <c r="G20" s="117">
        <f t="shared" si="0"/>
        <v>0</v>
      </c>
      <c r="H20" s="12">
        <v>0.08</v>
      </c>
      <c r="I20" s="117">
        <f t="shared" si="1"/>
        <v>0</v>
      </c>
      <c r="J20" s="117">
        <f t="shared" si="2"/>
        <v>0</v>
      </c>
      <c r="K20" s="93"/>
      <c r="L20" s="13"/>
    </row>
    <row r="21" spans="1:12" ht="10.5">
      <c r="A21" s="53">
        <v>16</v>
      </c>
      <c r="B21" s="72" t="s">
        <v>103</v>
      </c>
      <c r="C21" s="58" t="s">
        <v>56</v>
      </c>
      <c r="D21" s="59" t="s">
        <v>67</v>
      </c>
      <c r="E21" s="90">
        <v>1</v>
      </c>
      <c r="F21" s="116"/>
      <c r="G21" s="117">
        <f t="shared" si="0"/>
        <v>0</v>
      </c>
      <c r="H21" s="12">
        <v>0.08</v>
      </c>
      <c r="I21" s="117">
        <f t="shared" si="1"/>
        <v>0</v>
      </c>
      <c r="J21" s="117">
        <f t="shared" si="2"/>
        <v>0</v>
      </c>
      <c r="K21" s="93"/>
      <c r="L21" s="13"/>
    </row>
    <row r="22" spans="1:12" ht="10.5">
      <c r="A22" s="53">
        <v>17</v>
      </c>
      <c r="B22" s="72" t="s">
        <v>104</v>
      </c>
      <c r="C22" s="58" t="s">
        <v>73</v>
      </c>
      <c r="D22" s="59" t="s">
        <v>92</v>
      </c>
      <c r="E22" s="90">
        <v>54</v>
      </c>
      <c r="F22" s="116"/>
      <c r="G22" s="117">
        <f t="shared" si="0"/>
        <v>0</v>
      </c>
      <c r="H22" s="12">
        <v>0.08</v>
      </c>
      <c r="I22" s="117">
        <f t="shared" si="1"/>
        <v>0</v>
      </c>
      <c r="J22" s="117">
        <f t="shared" si="2"/>
        <v>0</v>
      </c>
      <c r="K22" s="93"/>
      <c r="L22" s="13"/>
    </row>
    <row r="23" spans="1:10" ht="10.5">
      <c r="A23" s="54"/>
      <c r="B23" s="136"/>
      <c r="C23" s="136"/>
      <c r="D23" s="136"/>
      <c r="E23" s="136"/>
      <c r="F23" s="44"/>
      <c r="G23" s="45"/>
      <c r="H23" s="19" t="s">
        <v>9</v>
      </c>
      <c r="I23" s="20">
        <f>SUM(I6:I22)</f>
        <v>0</v>
      </c>
      <c r="J23" s="20">
        <f>SUM(J6:J22)</f>
        <v>0</v>
      </c>
    </row>
    <row r="24" spans="1:12" ht="10.5">
      <c r="A24" s="54"/>
      <c r="B24" s="74"/>
      <c r="C24" s="30"/>
      <c r="D24" s="43"/>
      <c r="E24" s="43"/>
      <c r="F24" s="44"/>
      <c r="G24" s="45"/>
      <c r="H24" s="41"/>
      <c r="I24" s="138" t="s">
        <v>28</v>
      </c>
      <c r="J24" s="138"/>
      <c r="K24" s="94"/>
      <c r="L24" s="29"/>
    </row>
    <row r="25" spans="1:10" ht="10.5">
      <c r="A25" s="54"/>
      <c r="B25" s="74"/>
      <c r="C25" s="30"/>
      <c r="D25" s="43"/>
      <c r="E25" s="43"/>
      <c r="F25" s="44"/>
      <c r="G25" s="45"/>
      <c r="H25" s="41"/>
      <c r="I25" s="139" t="s">
        <v>11</v>
      </c>
      <c r="J25" s="139"/>
    </row>
    <row r="26" spans="1:10" ht="9.75">
      <c r="A26" s="54"/>
      <c r="B26" s="75" t="s">
        <v>13</v>
      </c>
      <c r="C26" s="30"/>
      <c r="D26" s="43"/>
      <c r="E26" s="43"/>
      <c r="F26" s="44"/>
      <c r="G26" s="45"/>
      <c r="H26" s="41"/>
      <c r="I26" s="47"/>
      <c r="J26" s="47"/>
    </row>
    <row r="27" spans="1:12" ht="27" customHeight="1">
      <c r="A27" s="52" t="s">
        <v>0</v>
      </c>
      <c r="B27" s="70" t="s">
        <v>1</v>
      </c>
      <c r="C27" s="3" t="s">
        <v>2</v>
      </c>
      <c r="D27" s="3" t="s">
        <v>22</v>
      </c>
      <c r="E27" s="4" t="s">
        <v>3</v>
      </c>
      <c r="F27" s="5" t="s">
        <v>36</v>
      </c>
      <c r="G27" s="6" t="s">
        <v>4</v>
      </c>
      <c r="H27" s="3" t="s">
        <v>35</v>
      </c>
      <c r="I27" s="6" t="s">
        <v>5</v>
      </c>
      <c r="J27" s="6" t="s">
        <v>6</v>
      </c>
      <c r="K27" s="7" t="s">
        <v>37</v>
      </c>
      <c r="L27" s="3" t="s">
        <v>7</v>
      </c>
    </row>
    <row r="28" spans="1:12" ht="10.5">
      <c r="A28" s="53">
        <v>1</v>
      </c>
      <c r="B28" s="76" t="s">
        <v>38</v>
      </c>
      <c r="C28" s="10" t="s">
        <v>25</v>
      </c>
      <c r="D28" s="8" t="s">
        <v>24</v>
      </c>
      <c r="E28" s="90">
        <v>20</v>
      </c>
      <c r="F28" s="116"/>
      <c r="G28" s="117">
        <f>ROUND(F28*(1+H28),2)</f>
        <v>0</v>
      </c>
      <c r="H28" s="118">
        <v>0.08</v>
      </c>
      <c r="I28" s="117">
        <f>ROUND(F28*E28,2)</f>
        <v>0</v>
      </c>
      <c r="J28" s="117">
        <f>ROUND(I28*(1+H28),2)</f>
        <v>0</v>
      </c>
      <c r="K28" s="93"/>
      <c r="L28" s="13"/>
    </row>
    <row r="29" spans="1:10" ht="10.5">
      <c r="A29" s="54"/>
      <c r="B29" s="74"/>
      <c r="C29" s="30"/>
      <c r="D29" s="43"/>
      <c r="E29" s="43"/>
      <c r="F29" s="44"/>
      <c r="G29" s="45"/>
      <c r="H29" s="19" t="s">
        <v>9</v>
      </c>
      <c r="I29" s="20">
        <f>SUM(I28)</f>
        <v>0</v>
      </c>
      <c r="J29" s="20">
        <f>SUM(J28)</f>
        <v>0</v>
      </c>
    </row>
    <row r="30" spans="1:12" ht="10.5">
      <c r="A30" s="54"/>
      <c r="B30" s="74"/>
      <c r="C30" s="30"/>
      <c r="D30" s="43"/>
      <c r="E30" s="43"/>
      <c r="F30" s="44"/>
      <c r="G30" s="45"/>
      <c r="H30" s="41"/>
      <c r="I30" s="138" t="s">
        <v>28</v>
      </c>
      <c r="J30" s="138"/>
      <c r="K30" s="94"/>
      <c r="L30" s="29"/>
    </row>
    <row r="31" spans="1:10" ht="10.5">
      <c r="A31" s="54"/>
      <c r="B31" s="74"/>
      <c r="C31" s="30"/>
      <c r="D31" s="43"/>
      <c r="E31" s="43"/>
      <c r="F31" s="44"/>
      <c r="G31" s="45"/>
      <c r="H31" s="41"/>
      <c r="I31" s="128" t="s">
        <v>11</v>
      </c>
      <c r="J31" s="128"/>
    </row>
    <row r="32" spans="1:10" ht="9.75">
      <c r="A32" s="54"/>
      <c r="B32" s="75" t="s">
        <v>14</v>
      </c>
      <c r="C32" s="30"/>
      <c r="D32" s="43"/>
      <c r="E32" s="43"/>
      <c r="F32" s="44"/>
      <c r="G32" s="45"/>
      <c r="H32" s="41"/>
      <c r="I32" s="47"/>
      <c r="J32" s="47"/>
    </row>
    <row r="33" spans="1:12" ht="27" customHeight="1">
      <c r="A33" s="52" t="s">
        <v>0</v>
      </c>
      <c r="B33" s="70" t="s">
        <v>1</v>
      </c>
      <c r="C33" s="3" t="s">
        <v>2</v>
      </c>
      <c r="D33" s="3" t="s">
        <v>22</v>
      </c>
      <c r="E33" s="4" t="s">
        <v>3</v>
      </c>
      <c r="F33" s="5" t="s">
        <v>36</v>
      </c>
      <c r="G33" s="6" t="s">
        <v>4</v>
      </c>
      <c r="H33" s="3" t="s">
        <v>35</v>
      </c>
      <c r="I33" s="6" t="s">
        <v>5</v>
      </c>
      <c r="J33" s="6" t="s">
        <v>6</v>
      </c>
      <c r="K33" s="7" t="s">
        <v>37</v>
      </c>
      <c r="L33" s="3" t="s">
        <v>7</v>
      </c>
    </row>
    <row r="34" spans="1:12" ht="19.5" customHeight="1">
      <c r="A34" s="53">
        <v>1</v>
      </c>
      <c r="B34" s="129" t="s">
        <v>39</v>
      </c>
      <c r="C34" s="8" t="s">
        <v>26</v>
      </c>
      <c r="D34" s="8" t="s">
        <v>40</v>
      </c>
      <c r="E34" s="8">
        <v>48</v>
      </c>
      <c r="F34" s="116"/>
      <c r="G34" s="117">
        <f>ROUND(F34*(1+H34),2)</f>
        <v>0</v>
      </c>
      <c r="H34" s="118">
        <v>0.08</v>
      </c>
      <c r="I34" s="117">
        <f>ROUND(F34*E34,2)</f>
        <v>0</v>
      </c>
      <c r="J34" s="117">
        <f>ROUND(I34*(1+H34),2)</f>
        <v>0</v>
      </c>
      <c r="K34" s="93"/>
      <c r="L34" s="13"/>
    </row>
    <row r="35" spans="1:12" ht="19.5" customHeight="1">
      <c r="A35" s="53">
        <v>2</v>
      </c>
      <c r="B35" s="130"/>
      <c r="C35" s="8" t="s">
        <v>27</v>
      </c>
      <c r="D35" s="8" t="s">
        <v>40</v>
      </c>
      <c r="E35" s="8">
        <v>48</v>
      </c>
      <c r="F35" s="116"/>
      <c r="G35" s="117">
        <f>ROUND(F35*(1+H35),2)</f>
        <v>0</v>
      </c>
      <c r="H35" s="12">
        <v>0.08</v>
      </c>
      <c r="I35" s="117">
        <f>ROUND(F35*E35,2)</f>
        <v>0</v>
      </c>
      <c r="J35" s="117">
        <f>ROUND(I35*(1+H35),2)</f>
        <v>0</v>
      </c>
      <c r="K35" s="93"/>
      <c r="L35" s="13"/>
    </row>
    <row r="36" spans="1:12" ht="17.25" customHeight="1">
      <c r="A36" s="53">
        <v>3</v>
      </c>
      <c r="B36" s="131"/>
      <c r="C36" s="8" t="s">
        <v>41</v>
      </c>
      <c r="D36" s="8" t="s">
        <v>40</v>
      </c>
      <c r="E36" s="8">
        <v>120</v>
      </c>
      <c r="F36" s="116"/>
      <c r="G36" s="117">
        <f>ROUND(F36*(1+H36),2)</f>
        <v>0</v>
      </c>
      <c r="H36" s="12">
        <v>0.08</v>
      </c>
      <c r="I36" s="117">
        <f>ROUND(F36*E36,2)</f>
        <v>0</v>
      </c>
      <c r="J36" s="117">
        <f>ROUND(I36*(1+H36),2)</f>
        <v>0</v>
      </c>
      <c r="K36" s="93"/>
      <c r="L36" s="13"/>
    </row>
    <row r="37" spans="1:12" ht="13.5" customHeight="1">
      <c r="A37" s="53">
        <v>4</v>
      </c>
      <c r="B37" s="76" t="s">
        <v>93</v>
      </c>
      <c r="C37" s="8" t="s">
        <v>43</v>
      </c>
      <c r="D37" s="8" t="s">
        <v>42</v>
      </c>
      <c r="E37" s="8">
        <v>500</v>
      </c>
      <c r="F37" s="116"/>
      <c r="G37" s="117">
        <f>ROUND(F37*(1+H37),2)</f>
        <v>0</v>
      </c>
      <c r="H37" s="12">
        <v>0.08</v>
      </c>
      <c r="I37" s="117">
        <f>ROUND(F37*E37,2)</f>
        <v>0</v>
      </c>
      <c r="J37" s="117">
        <f>ROUND(I37*(1+H37),2)</f>
        <v>0</v>
      </c>
      <c r="K37" s="93"/>
      <c r="L37" s="13"/>
    </row>
    <row r="38" spans="1:12" ht="13.5" customHeight="1">
      <c r="A38" s="53">
        <v>5</v>
      </c>
      <c r="B38" s="76" t="s">
        <v>94</v>
      </c>
      <c r="C38" s="8" t="s">
        <v>44</v>
      </c>
      <c r="D38" s="8" t="s">
        <v>42</v>
      </c>
      <c r="E38" s="8">
        <v>500</v>
      </c>
      <c r="F38" s="116"/>
      <c r="G38" s="117">
        <f>ROUND(F38*(1+H38),2)</f>
        <v>0</v>
      </c>
      <c r="H38" s="12">
        <v>0.08</v>
      </c>
      <c r="I38" s="117">
        <f>ROUND(F38*E38,2)</f>
        <v>0</v>
      </c>
      <c r="J38" s="117">
        <f>ROUND(I38*(1+H38),2)</f>
        <v>0</v>
      </c>
      <c r="K38" s="93"/>
      <c r="L38" s="13"/>
    </row>
    <row r="39" spans="1:10" ht="10.5">
      <c r="A39" s="54"/>
      <c r="B39" s="74"/>
      <c r="C39" s="30"/>
      <c r="D39" s="43"/>
      <c r="E39" s="43"/>
      <c r="F39" s="44"/>
      <c r="G39" s="45"/>
      <c r="H39" s="19" t="s">
        <v>9</v>
      </c>
      <c r="I39" s="20">
        <f>SUM(I34:I38)</f>
        <v>0</v>
      </c>
      <c r="J39" s="20">
        <f>SUM(J34:J38)</f>
        <v>0</v>
      </c>
    </row>
    <row r="40" spans="1:12" ht="10.5">
      <c r="A40" s="54"/>
      <c r="B40" s="74"/>
      <c r="C40" s="30"/>
      <c r="D40" s="43"/>
      <c r="E40" s="43"/>
      <c r="F40" s="44"/>
      <c r="G40" s="45"/>
      <c r="H40" s="41"/>
      <c r="I40" s="138" t="s">
        <v>28</v>
      </c>
      <c r="J40" s="138"/>
      <c r="K40" s="94"/>
      <c r="L40" s="29"/>
    </row>
    <row r="41" spans="1:10" ht="10.5">
      <c r="A41" s="54"/>
      <c r="B41" s="74"/>
      <c r="C41" s="30"/>
      <c r="D41" s="43"/>
      <c r="E41" s="43"/>
      <c r="F41" s="44"/>
      <c r="G41" s="45"/>
      <c r="H41" s="41"/>
      <c r="I41" s="128" t="s">
        <v>11</v>
      </c>
      <c r="J41" s="128"/>
    </row>
    <row r="42" spans="1:10" ht="9.75">
      <c r="A42" s="54"/>
      <c r="B42" s="75" t="s">
        <v>34</v>
      </c>
      <c r="C42" s="30"/>
      <c r="D42" s="43"/>
      <c r="E42" s="43"/>
      <c r="F42" s="44"/>
      <c r="G42" s="45"/>
      <c r="H42" s="41"/>
      <c r="I42" s="47"/>
      <c r="J42" s="47"/>
    </row>
    <row r="43" spans="1:12" ht="27" customHeight="1">
      <c r="A43" s="52" t="s">
        <v>0</v>
      </c>
      <c r="B43" s="70" t="s">
        <v>1</v>
      </c>
      <c r="C43" s="3" t="s">
        <v>2</v>
      </c>
      <c r="D43" s="3" t="s">
        <v>22</v>
      </c>
      <c r="E43" s="4" t="s">
        <v>3</v>
      </c>
      <c r="F43" s="5" t="s">
        <v>36</v>
      </c>
      <c r="G43" s="6" t="s">
        <v>4</v>
      </c>
      <c r="H43" s="3" t="s">
        <v>35</v>
      </c>
      <c r="I43" s="6" t="s">
        <v>5</v>
      </c>
      <c r="J43" s="6" t="s">
        <v>6</v>
      </c>
      <c r="K43" s="7" t="s">
        <v>37</v>
      </c>
      <c r="L43" s="3" t="s">
        <v>7</v>
      </c>
    </row>
    <row r="44" spans="1:12" ht="21">
      <c r="A44" s="56">
        <v>1</v>
      </c>
      <c r="B44" s="77" t="s">
        <v>55</v>
      </c>
      <c r="C44" s="49" t="s">
        <v>56</v>
      </c>
      <c r="D44" s="28" t="s">
        <v>24</v>
      </c>
      <c r="E44" s="90">
        <v>40</v>
      </c>
      <c r="F44" s="116"/>
      <c r="G44" s="117">
        <f>ROUND(F44*(1+H44),2)</f>
        <v>0</v>
      </c>
      <c r="H44" s="118">
        <v>0.08</v>
      </c>
      <c r="I44" s="117">
        <f>ROUND(F44*E44,2)</f>
        <v>0</v>
      </c>
      <c r="J44" s="117">
        <f>ROUND(I44*(1+H44),2)</f>
        <v>0</v>
      </c>
      <c r="K44" s="95"/>
      <c r="L44" s="27"/>
    </row>
    <row r="45" spans="1:12" ht="9.75">
      <c r="A45" s="57"/>
      <c r="B45" s="137"/>
      <c r="C45" s="137"/>
      <c r="D45" s="137"/>
      <c r="E45" s="137"/>
      <c r="F45" s="45"/>
      <c r="H45" s="19" t="s">
        <v>9</v>
      </c>
      <c r="I45" s="20">
        <f>SUM(I44)</f>
        <v>0</v>
      </c>
      <c r="J45" s="20">
        <f>SUM(J44)</f>
        <v>0</v>
      </c>
      <c r="K45" s="96"/>
      <c r="L45" s="40"/>
    </row>
    <row r="46" spans="1:11" ht="10.5">
      <c r="A46" s="57"/>
      <c r="B46" s="73"/>
      <c r="C46" s="50"/>
      <c r="D46" s="43"/>
      <c r="E46" s="51"/>
      <c r="F46" s="45"/>
      <c r="H46" s="41"/>
      <c r="I46" s="25" t="s">
        <v>10</v>
      </c>
      <c r="J46" s="92"/>
      <c r="K46" s="31"/>
    </row>
    <row r="47" spans="1:11" ht="10.5">
      <c r="A47" s="57"/>
      <c r="B47" s="73"/>
      <c r="C47" s="50"/>
      <c r="D47" s="43"/>
      <c r="E47" s="51"/>
      <c r="F47" s="45"/>
      <c r="H47" s="41"/>
      <c r="I47" s="128" t="s">
        <v>11</v>
      </c>
      <c r="J47" s="128"/>
      <c r="K47" s="1"/>
    </row>
    <row r="48" spans="1:10" ht="9.75">
      <c r="A48" s="54"/>
      <c r="B48" s="75"/>
      <c r="C48" s="30"/>
      <c r="D48" s="43"/>
      <c r="E48" s="43"/>
      <c r="F48" s="44"/>
      <c r="G48" s="45"/>
      <c r="H48" s="41"/>
      <c r="I48" s="46"/>
      <c r="J48" s="46"/>
    </row>
    <row r="49" spans="1:10" ht="9.75">
      <c r="A49" s="54"/>
      <c r="B49" s="75" t="s">
        <v>60</v>
      </c>
      <c r="C49" s="30"/>
      <c r="D49" s="43"/>
      <c r="E49" s="43"/>
      <c r="F49" s="44"/>
      <c r="G49" s="45"/>
      <c r="H49" s="41"/>
      <c r="I49" s="47"/>
      <c r="J49" s="47"/>
    </row>
    <row r="50" spans="1:12" ht="27" customHeight="1">
      <c r="A50" s="52" t="s">
        <v>0</v>
      </c>
      <c r="B50" s="70" t="s">
        <v>1</v>
      </c>
      <c r="C50" s="3" t="s">
        <v>2</v>
      </c>
      <c r="D50" s="3" t="s">
        <v>22</v>
      </c>
      <c r="E50" s="4" t="s">
        <v>3</v>
      </c>
      <c r="F50" s="5" t="s">
        <v>36</v>
      </c>
      <c r="G50" s="6" t="s">
        <v>4</v>
      </c>
      <c r="H50" s="3" t="s">
        <v>35</v>
      </c>
      <c r="I50" s="6" t="s">
        <v>5</v>
      </c>
      <c r="J50" s="6" t="s">
        <v>6</v>
      </c>
      <c r="K50" s="7" t="s">
        <v>37</v>
      </c>
      <c r="L50" s="3" t="s">
        <v>7</v>
      </c>
    </row>
    <row r="51" spans="1:12" ht="9.75" customHeight="1">
      <c r="A51" s="53">
        <v>1</v>
      </c>
      <c r="B51" s="129" t="s">
        <v>48</v>
      </c>
      <c r="C51" s="10" t="s">
        <v>8</v>
      </c>
      <c r="D51" s="8" t="s">
        <v>45</v>
      </c>
      <c r="E51" s="90">
        <v>10</v>
      </c>
      <c r="F51" s="116"/>
      <c r="G51" s="117">
        <f>ROUND(F51*(1+H51),2)</f>
        <v>0</v>
      </c>
      <c r="H51" s="118">
        <v>0.08</v>
      </c>
      <c r="I51" s="117">
        <f>ROUND(F51*E51,2)</f>
        <v>0</v>
      </c>
      <c r="J51" s="117">
        <f>ROUND(I51*(1+H51),2)</f>
        <v>0</v>
      </c>
      <c r="K51" s="93"/>
      <c r="L51" s="13"/>
    </row>
    <row r="52" spans="1:12" ht="10.5">
      <c r="A52" s="53">
        <v>2</v>
      </c>
      <c r="B52" s="130"/>
      <c r="C52" s="10" t="s">
        <v>8</v>
      </c>
      <c r="D52" s="8" t="s">
        <v>46</v>
      </c>
      <c r="E52" s="8">
        <v>150</v>
      </c>
      <c r="F52" s="11"/>
      <c r="G52" s="117">
        <f>ROUND(F52*(1+H52),2)</f>
        <v>0</v>
      </c>
      <c r="H52" s="12">
        <v>0.08</v>
      </c>
      <c r="I52" s="117">
        <f>ROUND(F52*E52,2)</f>
        <v>0</v>
      </c>
      <c r="J52" s="117">
        <f>ROUND(I52*(1+H52),2)</f>
        <v>0</v>
      </c>
      <c r="K52" s="93"/>
      <c r="L52" s="13"/>
    </row>
    <row r="53" spans="1:12" ht="10.5">
      <c r="A53" s="53">
        <v>3</v>
      </c>
      <c r="B53" s="131"/>
      <c r="C53" s="10" t="s">
        <v>8</v>
      </c>
      <c r="D53" s="8" t="s">
        <v>47</v>
      </c>
      <c r="E53" s="8">
        <v>200</v>
      </c>
      <c r="F53" s="11"/>
      <c r="G53" s="117">
        <f>ROUND(F53*(1+H53),2)</f>
        <v>0</v>
      </c>
      <c r="H53" s="12">
        <v>0.08</v>
      </c>
      <c r="I53" s="117">
        <f>ROUND(F53*E53,2)</f>
        <v>0</v>
      </c>
      <c r="J53" s="117">
        <f>ROUND(I53*(1+H53),2)</f>
        <v>0</v>
      </c>
      <c r="K53" s="93"/>
      <c r="L53" s="13"/>
    </row>
    <row r="54" spans="1:12" ht="15.75" customHeight="1">
      <c r="A54" s="53">
        <v>4</v>
      </c>
      <c r="B54" s="129" t="s">
        <v>49</v>
      </c>
      <c r="C54" s="10" t="s">
        <v>8</v>
      </c>
      <c r="D54" s="8" t="s">
        <v>45</v>
      </c>
      <c r="E54" s="8">
        <v>10</v>
      </c>
      <c r="F54" s="11"/>
      <c r="G54" s="117">
        <f>ROUND(F54*(1+H54),2)</f>
        <v>0</v>
      </c>
      <c r="H54" s="12">
        <v>0.08</v>
      </c>
      <c r="I54" s="117">
        <f>ROUND(F54*E54,2)</f>
        <v>0</v>
      </c>
      <c r="J54" s="117">
        <f>ROUND(I54*(1+H54),2)</f>
        <v>0</v>
      </c>
      <c r="K54" s="93"/>
      <c r="L54" s="13"/>
    </row>
    <row r="55" spans="1:12" ht="13.5" customHeight="1">
      <c r="A55" s="53">
        <v>5</v>
      </c>
      <c r="B55" s="131"/>
      <c r="C55" s="10" t="s">
        <v>8</v>
      </c>
      <c r="D55" s="8" t="s">
        <v>46</v>
      </c>
      <c r="E55" s="8">
        <v>100</v>
      </c>
      <c r="F55" s="11"/>
      <c r="G55" s="117">
        <f>ROUND(F55*(1+H55),2)</f>
        <v>0</v>
      </c>
      <c r="H55" s="12">
        <v>0.08</v>
      </c>
      <c r="I55" s="117">
        <f>ROUND(F55*E55,2)</f>
        <v>0</v>
      </c>
      <c r="J55" s="117">
        <f>ROUND(I55*(1+H55),2)</f>
        <v>0</v>
      </c>
      <c r="K55" s="97"/>
      <c r="L55" s="32"/>
    </row>
    <row r="56" spans="1:12" ht="10.5">
      <c r="A56" s="54"/>
      <c r="B56" s="74"/>
      <c r="C56" s="30"/>
      <c r="D56" s="43"/>
      <c r="E56" s="43"/>
      <c r="F56" s="44"/>
      <c r="G56" s="45"/>
      <c r="H56" s="19" t="s">
        <v>9</v>
      </c>
      <c r="I56" s="20">
        <f>SUM(I51:I55)</f>
        <v>0</v>
      </c>
      <c r="J56" s="48">
        <f>SUM(J51:J55)</f>
        <v>0</v>
      </c>
      <c r="K56" s="96"/>
      <c r="L56" s="40"/>
    </row>
    <row r="57" spans="1:12" ht="10.5">
      <c r="A57" s="54"/>
      <c r="B57" s="74"/>
      <c r="C57" s="30"/>
      <c r="D57" s="43"/>
      <c r="E57" s="43"/>
      <c r="F57" s="44"/>
      <c r="G57" s="45"/>
      <c r="H57" s="41"/>
      <c r="I57" s="42" t="s">
        <v>28</v>
      </c>
      <c r="J57" s="42"/>
      <c r="K57" s="92"/>
      <c r="L57" s="31"/>
    </row>
    <row r="58" spans="1:12" ht="10.5">
      <c r="A58" s="54"/>
      <c r="B58" s="74"/>
      <c r="C58" s="30"/>
      <c r="D58" s="43"/>
      <c r="E58" s="43"/>
      <c r="F58" s="44"/>
      <c r="G58" s="45"/>
      <c r="H58" s="41"/>
      <c r="I58" s="46" t="s">
        <v>11</v>
      </c>
      <c r="J58" s="46"/>
      <c r="K58" s="92"/>
      <c r="L58" s="31"/>
    </row>
    <row r="59" spans="1:12" ht="9.75">
      <c r="A59" s="34"/>
      <c r="B59" s="78" t="s">
        <v>61</v>
      </c>
      <c r="C59" s="35"/>
      <c r="D59" s="34"/>
      <c r="E59" s="34"/>
      <c r="F59" s="36"/>
      <c r="G59" s="37"/>
      <c r="H59" s="38"/>
      <c r="I59" s="37"/>
      <c r="J59" s="37"/>
      <c r="K59" s="98"/>
      <c r="L59" s="39"/>
    </row>
    <row r="60" spans="1:12" ht="27" customHeight="1">
      <c r="A60" s="52" t="s">
        <v>0</v>
      </c>
      <c r="B60" s="70" t="s">
        <v>1</v>
      </c>
      <c r="C60" s="3" t="s">
        <v>2</v>
      </c>
      <c r="D60" s="3" t="s">
        <v>22</v>
      </c>
      <c r="E60" s="4" t="s">
        <v>3</v>
      </c>
      <c r="F60" s="5" t="s">
        <v>36</v>
      </c>
      <c r="G60" s="6" t="s">
        <v>4</v>
      </c>
      <c r="H60" s="3" t="s">
        <v>35</v>
      </c>
      <c r="I60" s="6" t="s">
        <v>5</v>
      </c>
      <c r="J60" s="6" t="s">
        <v>6</v>
      </c>
      <c r="K60" s="7" t="s">
        <v>37</v>
      </c>
      <c r="L60" s="3" t="s">
        <v>7</v>
      </c>
    </row>
    <row r="61" spans="1:12" ht="18.75" customHeight="1">
      <c r="A61" s="53">
        <v>1</v>
      </c>
      <c r="B61" s="79" t="s">
        <v>105</v>
      </c>
      <c r="C61" s="9" t="s">
        <v>50</v>
      </c>
      <c r="D61" s="8" t="s">
        <v>51</v>
      </c>
      <c r="E61" s="90">
        <v>77</v>
      </c>
      <c r="F61" s="116"/>
      <c r="G61" s="117">
        <f>ROUND(F61*(1+H61),2)</f>
        <v>0</v>
      </c>
      <c r="H61" s="118">
        <v>0.08</v>
      </c>
      <c r="I61" s="117">
        <f>ROUND(F61*E61,2)</f>
        <v>0</v>
      </c>
      <c r="J61" s="117">
        <f>ROUND(I61*(1+H61),2)</f>
        <v>0</v>
      </c>
      <c r="K61" s="93"/>
      <c r="L61" s="13"/>
    </row>
    <row r="62" spans="1:12" ht="12.75" customHeight="1">
      <c r="A62" s="53">
        <v>2</v>
      </c>
      <c r="B62" s="122" t="s">
        <v>54</v>
      </c>
      <c r="C62" s="9" t="s">
        <v>23</v>
      </c>
      <c r="D62" s="8" t="s">
        <v>51</v>
      </c>
      <c r="E62" s="8">
        <v>305</v>
      </c>
      <c r="F62" s="116"/>
      <c r="G62" s="117">
        <f>ROUND(F62*(1+H62),2)</f>
        <v>0</v>
      </c>
      <c r="H62" s="12">
        <v>0.08</v>
      </c>
      <c r="I62" s="117">
        <f>ROUND(F62*E62,2)</f>
        <v>0</v>
      </c>
      <c r="J62" s="117">
        <f>ROUND(I62*(1+H62),2)</f>
        <v>0</v>
      </c>
      <c r="K62" s="93"/>
      <c r="L62" s="13"/>
    </row>
    <row r="63" spans="1:12" ht="10.5">
      <c r="A63" s="53">
        <v>3</v>
      </c>
      <c r="B63" s="126"/>
      <c r="C63" s="9" t="s">
        <v>52</v>
      </c>
      <c r="D63" s="8" t="s">
        <v>51</v>
      </c>
      <c r="E63" s="8">
        <v>95</v>
      </c>
      <c r="F63" s="116"/>
      <c r="G63" s="117">
        <f>ROUND(F63*(1+H63),2)</f>
        <v>0</v>
      </c>
      <c r="H63" s="12">
        <v>0.08</v>
      </c>
      <c r="I63" s="117">
        <f>ROUND(F63*E63,2)</f>
        <v>0</v>
      </c>
      <c r="J63" s="117">
        <f>ROUND(I63*(1+H63),2)</f>
        <v>0</v>
      </c>
      <c r="K63" s="93"/>
      <c r="L63" s="13"/>
    </row>
    <row r="64" spans="1:12" ht="10.5">
      <c r="A64" s="53">
        <v>4</v>
      </c>
      <c r="B64" s="123"/>
      <c r="C64" s="8" t="s">
        <v>53</v>
      </c>
      <c r="D64" s="8" t="s">
        <v>51</v>
      </c>
      <c r="E64" s="8">
        <v>361</v>
      </c>
      <c r="F64" s="116"/>
      <c r="G64" s="117">
        <f>ROUND(F64*(1+H64),2)</f>
        <v>0</v>
      </c>
      <c r="H64" s="12">
        <v>0.08</v>
      </c>
      <c r="I64" s="117">
        <f>ROUND(F64*E64,2)</f>
        <v>0</v>
      </c>
      <c r="J64" s="117">
        <f>ROUND(I64*(1+H64),2)</f>
        <v>0</v>
      </c>
      <c r="K64" s="93"/>
      <c r="L64" s="13"/>
    </row>
    <row r="65" spans="1:10" ht="10.5">
      <c r="A65" s="33"/>
      <c r="B65" s="80"/>
      <c r="C65" s="15"/>
      <c r="D65" s="14"/>
      <c r="E65" s="14"/>
      <c r="F65" s="17"/>
      <c r="G65" s="18"/>
      <c r="H65" s="19" t="s">
        <v>9</v>
      </c>
      <c r="I65" s="20">
        <f>SUM(I61:I64)</f>
        <v>0</v>
      </c>
      <c r="J65" s="20">
        <f>SUM(J61:J64)</f>
        <v>0</v>
      </c>
    </row>
    <row r="66" spans="8:12" ht="10.5">
      <c r="H66" s="24"/>
      <c r="I66" s="25"/>
      <c r="J66" s="135" t="s">
        <v>10</v>
      </c>
      <c r="K66" s="135"/>
      <c r="L66" s="135"/>
    </row>
    <row r="67" spans="8:12" ht="12" customHeight="1">
      <c r="H67" s="24"/>
      <c r="I67" s="26"/>
      <c r="J67" s="128" t="s">
        <v>11</v>
      </c>
      <c r="K67" s="128"/>
      <c r="L67" s="128"/>
    </row>
    <row r="68" spans="2:12" ht="12" customHeight="1">
      <c r="B68" s="115" t="s">
        <v>62</v>
      </c>
      <c r="H68" s="24"/>
      <c r="I68" s="26"/>
      <c r="J68" s="24"/>
      <c r="K68" s="94"/>
      <c r="L68" s="24"/>
    </row>
    <row r="69" spans="1:12" ht="27" customHeight="1">
      <c r="A69" s="52" t="s">
        <v>0</v>
      </c>
      <c r="B69" s="70" t="s">
        <v>1</v>
      </c>
      <c r="C69" s="3" t="s">
        <v>2</v>
      </c>
      <c r="D69" s="3" t="s">
        <v>22</v>
      </c>
      <c r="E69" s="4" t="s">
        <v>3</v>
      </c>
      <c r="F69" s="5" t="s">
        <v>36</v>
      </c>
      <c r="G69" s="6" t="s">
        <v>4</v>
      </c>
      <c r="H69" s="3" t="s">
        <v>35</v>
      </c>
      <c r="I69" s="6" t="s">
        <v>5</v>
      </c>
      <c r="J69" s="6" t="s">
        <v>6</v>
      </c>
      <c r="K69" s="7" t="s">
        <v>37</v>
      </c>
      <c r="L69" s="3" t="s">
        <v>7</v>
      </c>
    </row>
    <row r="70" spans="1:12" ht="29.25">
      <c r="A70" s="67">
        <v>1</v>
      </c>
      <c r="B70" s="76" t="s">
        <v>64</v>
      </c>
      <c r="C70" s="9" t="s">
        <v>8</v>
      </c>
      <c r="D70" s="8" t="s">
        <v>65</v>
      </c>
      <c r="E70" s="90">
        <v>37</v>
      </c>
      <c r="F70" s="116"/>
      <c r="G70" s="117">
        <f>ROUND(F70*(1+H70),2)</f>
        <v>0</v>
      </c>
      <c r="H70" s="118">
        <v>0.08</v>
      </c>
      <c r="I70" s="117">
        <f>ROUND(F70*E70,2)</f>
        <v>0</v>
      </c>
      <c r="J70" s="117">
        <f>ROUND(I70*(1+H70),2)</f>
        <v>0</v>
      </c>
      <c r="K70" s="99"/>
      <c r="L70" s="69"/>
    </row>
    <row r="71" spans="8:12" ht="12" customHeight="1">
      <c r="H71" s="24" t="s">
        <v>9</v>
      </c>
      <c r="I71" s="48">
        <f>SUM(I67:I70)</f>
        <v>0</v>
      </c>
      <c r="J71" s="20">
        <f>SUM(J67:J70)</f>
        <v>0</v>
      </c>
      <c r="K71" s="94"/>
      <c r="L71" s="24"/>
    </row>
    <row r="72" spans="8:12" ht="12" customHeight="1">
      <c r="H72" s="24"/>
      <c r="I72" s="26" t="s">
        <v>28</v>
      </c>
      <c r="J72" s="24"/>
      <c r="K72" s="94"/>
      <c r="L72" s="24"/>
    </row>
    <row r="73" spans="8:12" ht="12" customHeight="1">
      <c r="H73" s="24"/>
      <c r="I73" s="127" t="s">
        <v>11</v>
      </c>
      <c r="J73" s="127"/>
      <c r="K73" s="94"/>
      <c r="L73" s="24"/>
    </row>
    <row r="74" spans="1:12" ht="9.75">
      <c r="A74" s="61"/>
      <c r="B74" s="78" t="s">
        <v>63</v>
      </c>
      <c r="C74" s="62"/>
      <c r="D74" s="63"/>
      <c r="E74" s="64"/>
      <c r="F74" s="60"/>
      <c r="G74" s="60"/>
      <c r="H74" s="65"/>
      <c r="I74" s="66"/>
      <c r="J74" s="66"/>
      <c r="K74" s="62"/>
      <c r="L74" s="66"/>
    </row>
    <row r="75" spans="1:12" ht="27" customHeight="1">
      <c r="A75" s="52" t="s">
        <v>0</v>
      </c>
      <c r="B75" s="70" t="s">
        <v>1</v>
      </c>
      <c r="C75" s="3" t="s">
        <v>2</v>
      </c>
      <c r="D75" s="3" t="s">
        <v>22</v>
      </c>
      <c r="E75" s="4" t="s">
        <v>3</v>
      </c>
      <c r="F75" s="5" t="s">
        <v>36</v>
      </c>
      <c r="G75" s="6" t="s">
        <v>4</v>
      </c>
      <c r="H75" s="3" t="s">
        <v>35</v>
      </c>
      <c r="I75" s="6" t="s">
        <v>5</v>
      </c>
      <c r="J75" s="6" t="s">
        <v>6</v>
      </c>
      <c r="K75" s="7" t="s">
        <v>37</v>
      </c>
      <c r="L75" s="3" t="s">
        <v>7</v>
      </c>
    </row>
    <row r="76" spans="1:12" ht="10.5" customHeight="1">
      <c r="A76" s="67">
        <v>1</v>
      </c>
      <c r="B76" s="82" t="s">
        <v>106</v>
      </c>
      <c r="C76" s="13" t="s">
        <v>58</v>
      </c>
      <c r="D76" s="10" t="s">
        <v>59</v>
      </c>
      <c r="E76" s="90">
        <v>210</v>
      </c>
      <c r="F76" s="116"/>
      <c r="G76" s="117">
        <f>ROUND(F76*(1+H76),2)</f>
        <v>0</v>
      </c>
      <c r="H76" s="118">
        <v>0.08</v>
      </c>
      <c r="I76" s="117">
        <f>ROUND(F76*E76,2)</f>
        <v>0</v>
      </c>
      <c r="J76" s="117">
        <f>ROUND(I76*(1+H76),2)</f>
        <v>0</v>
      </c>
      <c r="K76" s="93"/>
      <c r="L76" s="13"/>
    </row>
    <row r="77" spans="1:12" ht="10.5">
      <c r="A77" s="67">
        <v>2</v>
      </c>
      <c r="B77" s="82" t="s">
        <v>114</v>
      </c>
      <c r="C77" s="13" t="s">
        <v>58</v>
      </c>
      <c r="D77" s="10" t="s">
        <v>108</v>
      </c>
      <c r="E77" s="13">
        <v>2</v>
      </c>
      <c r="F77" s="116"/>
      <c r="G77" s="117">
        <f aca="true" t="shared" si="3" ref="G77:G140">ROUND(F77*(1+H77),2)</f>
        <v>0</v>
      </c>
      <c r="H77" s="12">
        <v>0.08</v>
      </c>
      <c r="I77" s="117">
        <f aca="true" t="shared" si="4" ref="I77:I140">ROUND(F77*E77,2)</f>
        <v>0</v>
      </c>
      <c r="J77" s="117">
        <f aca="true" t="shared" si="5" ref="J77:J140">ROUND(I77*(1+H77),2)</f>
        <v>0</v>
      </c>
      <c r="K77" s="93"/>
      <c r="L77" s="13"/>
    </row>
    <row r="78" spans="1:12" ht="10.5">
      <c r="A78" s="67">
        <v>3</v>
      </c>
      <c r="B78" s="82" t="s">
        <v>119</v>
      </c>
      <c r="C78" s="13" t="s">
        <v>116</v>
      </c>
      <c r="D78" s="10" t="s">
        <v>115</v>
      </c>
      <c r="E78" s="13">
        <v>200</v>
      </c>
      <c r="F78" s="116"/>
      <c r="G78" s="117">
        <f t="shared" si="3"/>
        <v>0</v>
      </c>
      <c r="H78" s="12">
        <v>0.08</v>
      </c>
      <c r="I78" s="117">
        <f t="shared" si="4"/>
        <v>0</v>
      </c>
      <c r="J78" s="117">
        <f t="shared" si="5"/>
        <v>0</v>
      </c>
      <c r="K78" s="93"/>
      <c r="L78" s="13"/>
    </row>
    <row r="79" spans="1:12" s="22" customFormat="1" ht="10.5">
      <c r="A79" s="67">
        <v>4</v>
      </c>
      <c r="B79" s="71" t="s">
        <v>120</v>
      </c>
      <c r="C79" s="13" t="s">
        <v>117</v>
      </c>
      <c r="D79" s="10" t="s">
        <v>71</v>
      </c>
      <c r="E79" s="13">
        <v>1</v>
      </c>
      <c r="F79" s="116"/>
      <c r="G79" s="117">
        <f t="shared" si="3"/>
        <v>0</v>
      </c>
      <c r="H79" s="12">
        <v>0.08</v>
      </c>
      <c r="I79" s="117">
        <f t="shared" si="4"/>
        <v>0</v>
      </c>
      <c r="J79" s="117">
        <f t="shared" si="5"/>
        <v>0</v>
      </c>
      <c r="K79" s="93"/>
      <c r="L79" s="68"/>
    </row>
    <row r="80" spans="1:12" s="22" customFormat="1" ht="19.5">
      <c r="A80" s="67">
        <v>5</v>
      </c>
      <c r="B80" s="122" t="s">
        <v>133</v>
      </c>
      <c r="C80" s="13" t="s">
        <v>53</v>
      </c>
      <c r="D80" s="10" t="s">
        <v>121</v>
      </c>
      <c r="E80" s="13">
        <v>11</v>
      </c>
      <c r="F80" s="116"/>
      <c r="G80" s="117">
        <f t="shared" si="3"/>
        <v>0</v>
      </c>
      <c r="H80" s="12">
        <v>0.08</v>
      </c>
      <c r="I80" s="117">
        <f t="shared" si="4"/>
        <v>0</v>
      </c>
      <c r="J80" s="117">
        <f t="shared" si="5"/>
        <v>0</v>
      </c>
      <c r="K80" s="93"/>
      <c r="L80" s="68"/>
    </row>
    <row r="81" spans="1:12" s="22" customFormat="1" ht="19.5">
      <c r="A81" s="67">
        <v>6</v>
      </c>
      <c r="B81" s="123"/>
      <c r="C81" s="13" t="s">
        <v>52</v>
      </c>
      <c r="D81" s="10" t="s">
        <v>121</v>
      </c>
      <c r="E81" s="13">
        <v>57</v>
      </c>
      <c r="F81" s="116"/>
      <c r="G81" s="117">
        <f t="shared" si="3"/>
        <v>0</v>
      </c>
      <c r="H81" s="12">
        <v>0.08</v>
      </c>
      <c r="I81" s="117">
        <f t="shared" si="4"/>
        <v>0</v>
      </c>
      <c r="J81" s="117">
        <f t="shared" si="5"/>
        <v>0</v>
      </c>
      <c r="K81" s="93"/>
      <c r="L81" s="68"/>
    </row>
    <row r="82" spans="1:12" s="22" customFormat="1" ht="10.5" customHeight="1">
      <c r="A82" s="67">
        <v>7</v>
      </c>
      <c r="B82" s="122" t="s">
        <v>134</v>
      </c>
      <c r="C82" s="13" t="s">
        <v>53</v>
      </c>
      <c r="D82" s="10" t="s">
        <v>135</v>
      </c>
      <c r="E82" s="13">
        <v>7</v>
      </c>
      <c r="F82" s="116"/>
      <c r="G82" s="117">
        <f t="shared" si="3"/>
        <v>0</v>
      </c>
      <c r="H82" s="12">
        <v>0.08</v>
      </c>
      <c r="I82" s="117">
        <f t="shared" si="4"/>
        <v>0</v>
      </c>
      <c r="J82" s="117">
        <f t="shared" si="5"/>
        <v>0</v>
      </c>
      <c r="K82" s="93"/>
      <c r="L82" s="68"/>
    </row>
    <row r="83" spans="1:12" s="22" customFormat="1" ht="10.5" customHeight="1">
      <c r="A83" s="67">
        <v>8</v>
      </c>
      <c r="B83" s="123"/>
      <c r="C83" s="13" t="s">
        <v>118</v>
      </c>
      <c r="D83" s="10" t="s">
        <v>136</v>
      </c>
      <c r="E83" s="13">
        <v>84</v>
      </c>
      <c r="F83" s="116"/>
      <c r="G83" s="117">
        <f t="shared" si="3"/>
        <v>0</v>
      </c>
      <c r="H83" s="12">
        <v>0.08</v>
      </c>
      <c r="I83" s="117">
        <f t="shared" si="4"/>
        <v>0</v>
      </c>
      <c r="J83" s="117">
        <f t="shared" si="5"/>
        <v>0</v>
      </c>
      <c r="K83" s="93"/>
      <c r="L83" s="68"/>
    </row>
    <row r="84" spans="1:12" s="22" customFormat="1" ht="10.5" customHeight="1">
      <c r="A84" s="67">
        <v>9</v>
      </c>
      <c r="B84" s="122" t="s">
        <v>137</v>
      </c>
      <c r="C84" s="13" t="s">
        <v>123</v>
      </c>
      <c r="D84" s="10" t="s">
        <v>24</v>
      </c>
      <c r="E84" s="13">
        <v>32</v>
      </c>
      <c r="F84" s="116"/>
      <c r="G84" s="117">
        <f t="shared" si="3"/>
        <v>0</v>
      </c>
      <c r="H84" s="12">
        <v>0.08</v>
      </c>
      <c r="I84" s="117">
        <f t="shared" si="4"/>
        <v>0</v>
      </c>
      <c r="J84" s="117">
        <f t="shared" si="5"/>
        <v>0</v>
      </c>
      <c r="K84" s="93"/>
      <c r="L84" s="68"/>
    </row>
    <row r="85" spans="1:12" s="22" customFormat="1" ht="10.5" customHeight="1">
      <c r="A85" s="67">
        <v>10</v>
      </c>
      <c r="B85" s="126"/>
      <c r="C85" s="13" t="s">
        <v>124</v>
      </c>
      <c r="D85" s="10" t="s">
        <v>24</v>
      </c>
      <c r="E85" s="13">
        <v>1888</v>
      </c>
      <c r="F85" s="116"/>
      <c r="G85" s="117">
        <f t="shared" si="3"/>
        <v>0</v>
      </c>
      <c r="H85" s="12">
        <v>0.08</v>
      </c>
      <c r="I85" s="117">
        <f t="shared" si="4"/>
        <v>0</v>
      </c>
      <c r="J85" s="117">
        <f t="shared" si="5"/>
        <v>0</v>
      </c>
      <c r="K85" s="93"/>
      <c r="L85" s="68"/>
    </row>
    <row r="86" spans="1:12" s="22" customFormat="1" ht="10.5" customHeight="1">
      <c r="A86" s="67">
        <v>11</v>
      </c>
      <c r="B86" s="123"/>
      <c r="C86" s="13" t="s">
        <v>125</v>
      </c>
      <c r="D86" s="10" t="s">
        <v>24</v>
      </c>
      <c r="E86" s="9">
        <v>195</v>
      </c>
      <c r="F86" s="116"/>
      <c r="G86" s="117">
        <f t="shared" si="3"/>
        <v>0</v>
      </c>
      <c r="H86" s="12">
        <v>0.08</v>
      </c>
      <c r="I86" s="117">
        <f t="shared" si="4"/>
        <v>0</v>
      </c>
      <c r="J86" s="117">
        <f t="shared" si="5"/>
        <v>0</v>
      </c>
      <c r="K86" s="93"/>
      <c r="L86" s="13"/>
    </row>
    <row r="87" spans="1:12" s="22" customFormat="1" ht="10.5" customHeight="1">
      <c r="A87" s="67">
        <v>12</v>
      </c>
      <c r="B87" s="122" t="s">
        <v>138</v>
      </c>
      <c r="C87" s="13" t="s">
        <v>122</v>
      </c>
      <c r="D87" s="10" t="s">
        <v>24</v>
      </c>
      <c r="E87" s="9">
        <v>540</v>
      </c>
      <c r="F87" s="116"/>
      <c r="G87" s="117">
        <f t="shared" si="3"/>
        <v>0</v>
      </c>
      <c r="H87" s="12">
        <v>0.08</v>
      </c>
      <c r="I87" s="117">
        <f t="shared" si="4"/>
        <v>0</v>
      </c>
      <c r="J87" s="117">
        <f t="shared" si="5"/>
        <v>0</v>
      </c>
      <c r="K87" s="93"/>
      <c r="L87" s="13"/>
    </row>
    <row r="88" spans="1:12" s="22" customFormat="1" ht="10.5" customHeight="1">
      <c r="A88" s="67">
        <v>13</v>
      </c>
      <c r="B88" s="123"/>
      <c r="C88" s="13" t="s">
        <v>139</v>
      </c>
      <c r="D88" s="10" t="s">
        <v>24</v>
      </c>
      <c r="E88" s="9">
        <v>240</v>
      </c>
      <c r="F88" s="116"/>
      <c r="G88" s="117">
        <f t="shared" si="3"/>
        <v>0</v>
      </c>
      <c r="H88" s="12">
        <v>0.08</v>
      </c>
      <c r="I88" s="117">
        <f t="shared" si="4"/>
        <v>0</v>
      </c>
      <c r="J88" s="117">
        <f t="shared" si="5"/>
        <v>0</v>
      </c>
      <c r="K88" s="93"/>
      <c r="L88" s="13"/>
    </row>
    <row r="89" spans="1:12" s="22" customFormat="1" ht="10.5">
      <c r="A89" s="67">
        <v>14</v>
      </c>
      <c r="B89" s="82" t="s">
        <v>140</v>
      </c>
      <c r="C89" s="88">
        <v>0.01</v>
      </c>
      <c r="D89" s="10" t="s">
        <v>166</v>
      </c>
      <c r="E89" s="9">
        <v>8</v>
      </c>
      <c r="F89" s="116"/>
      <c r="G89" s="117">
        <f t="shared" si="3"/>
        <v>0</v>
      </c>
      <c r="H89" s="12">
        <v>0.08</v>
      </c>
      <c r="I89" s="117">
        <f t="shared" si="4"/>
        <v>0</v>
      </c>
      <c r="J89" s="117">
        <f t="shared" si="5"/>
        <v>0</v>
      </c>
      <c r="K89" s="93"/>
      <c r="L89" s="13"/>
    </row>
    <row r="90" spans="1:12" s="22" customFormat="1" ht="10.5" customHeight="1">
      <c r="A90" s="67">
        <v>15</v>
      </c>
      <c r="B90" s="122" t="s">
        <v>141</v>
      </c>
      <c r="C90" s="13" t="s">
        <v>126</v>
      </c>
      <c r="D90" s="10" t="s">
        <v>24</v>
      </c>
      <c r="E90" s="9">
        <v>50</v>
      </c>
      <c r="F90" s="116"/>
      <c r="G90" s="117">
        <f t="shared" si="3"/>
        <v>0</v>
      </c>
      <c r="H90" s="12">
        <v>0.08</v>
      </c>
      <c r="I90" s="117">
        <f t="shared" si="4"/>
        <v>0</v>
      </c>
      <c r="J90" s="117">
        <f t="shared" si="5"/>
        <v>0</v>
      </c>
      <c r="K90" s="93"/>
      <c r="L90" s="13"/>
    </row>
    <row r="91" spans="1:12" s="22" customFormat="1" ht="10.5" customHeight="1">
      <c r="A91" s="67">
        <v>16</v>
      </c>
      <c r="B91" s="123"/>
      <c r="C91" s="13" t="s">
        <v>127</v>
      </c>
      <c r="D91" s="10" t="s">
        <v>24</v>
      </c>
      <c r="E91" s="9">
        <v>140</v>
      </c>
      <c r="F91" s="116"/>
      <c r="G91" s="117">
        <f t="shared" si="3"/>
        <v>0</v>
      </c>
      <c r="H91" s="12">
        <v>0.08</v>
      </c>
      <c r="I91" s="117">
        <f t="shared" si="4"/>
        <v>0</v>
      </c>
      <c r="J91" s="117">
        <f t="shared" si="5"/>
        <v>0</v>
      </c>
      <c r="K91" s="93"/>
      <c r="L91" s="13"/>
    </row>
    <row r="92" spans="1:12" ht="10.5">
      <c r="A92" s="67">
        <v>17</v>
      </c>
      <c r="B92" s="82" t="s">
        <v>142</v>
      </c>
      <c r="C92" s="13" t="s">
        <v>58</v>
      </c>
      <c r="D92" s="10" t="s">
        <v>67</v>
      </c>
      <c r="E92" s="9">
        <v>41</v>
      </c>
      <c r="F92" s="116"/>
      <c r="G92" s="117">
        <f t="shared" si="3"/>
        <v>0</v>
      </c>
      <c r="H92" s="12">
        <v>0.08</v>
      </c>
      <c r="I92" s="117">
        <f t="shared" si="4"/>
        <v>0</v>
      </c>
      <c r="J92" s="117">
        <f t="shared" si="5"/>
        <v>0</v>
      </c>
      <c r="K92" s="93"/>
      <c r="L92" s="13"/>
    </row>
    <row r="93" spans="1:12" ht="10.5">
      <c r="A93" s="67">
        <v>18</v>
      </c>
      <c r="B93" s="82" t="s">
        <v>143</v>
      </c>
      <c r="C93" s="13" t="s">
        <v>87</v>
      </c>
      <c r="D93" s="10" t="s">
        <v>70</v>
      </c>
      <c r="E93" s="9">
        <v>35</v>
      </c>
      <c r="F93" s="116"/>
      <c r="G93" s="117">
        <f t="shared" si="3"/>
        <v>0</v>
      </c>
      <c r="H93" s="12">
        <v>0.08</v>
      </c>
      <c r="I93" s="117">
        <f t="shared" si="4"/>
        <v>0</v>
      </c>
      <c r="J93" s="117">
        <f t="shared" si="5"/>
        <v>0</v>
      </c>
      <c r="K93" s="93"/>
      <c r="L93" s="13"/>
    </row>
    <row r="94" spans="1:12" ht="10.5">
      <c r="A94" s="67">
        <v>19</v>
      </c>
      <c r="B94" s="82" t="s">
        <v>144</v>
      </c>
      <c r="C94" s="13" t="s">
        <v>75</v>
      </c>
      <c r="D94" s="10" t="s">
        <v>67</v>
      </c>
      <c r="E94" s="9">
        <v>41</v>
      </c>
      <c r="F94" s="116"/>
      <c r="G94" s="117">
        <f t="shared" si="3"/>
        <v>0</v>
      </c>
      <c r="H94" s="12">
        <v>0.08</v>
      </c>
      <c r="I94" s="117">
        <f t="shared" si="4"/>
        <v>0</v>
      </c>
      <c r="J94" s="117">
        <f t="shared" si="5"/>
        <v>0</v>
      </c>
      <c r="K94" s="93"/>
      <c r="L94" s="13"/>
    </row>
    <row r="95" spans="1:12" ht="10.5">
      <c r="A95" s="67">
        <v>20</v>
      </c>
      <c r="B95" s="82" t="s">
        <v>146</v>
      </c>
      <c r="C95" s="13" t="s">
        <v>82</v>
      </c>
      <c r="D95" s="10" t="s">
        <v>70</v>
      </c>
      <c r="E95" s="9">
        <v>10</v>
      </c>
      <c r="F95" s="116"/>
      <c r="G95" s="117">
        <f t="shared" si="3"/>
        <v>0</v>
      </c>
      <c r="H95" s="12">
        <v>0.08</v>
      </c>
      <c r="I95" s="117">
        <f t="shared" si="4"/>
        <v>0</v>
      </c>
      <c r="J95" s="117">
        <f t="shared" si="5"/>
        <v>0</v>
      </c>
      <c r="K95" s="93"/>
      <c r="L95" s="13"/>
    </row>
    <row r="96" spans="1:12" ht="10.5">
      <c r="A96" s="67">
        <v>21</v>
      </c>
      <c r="B96" s="71" t="s">
        <v>147</v>
      </c>
      <c r="C96" s="13" t="s">
        <v>52</v>
      </c>
      <c r="D96" s="10" t="s">
        <v>109</v>
      </c>
      <c r="E96" s="9">
        <v>1</v>
      </c>
      <c r="F96" s="116"/>
      <c r="G96" s="117">
        <f t="shared" si="3"/>
        <v>0</v>
      </c>
      <c r="H96" s="12">
        <v>0.08</v>
      </c>
      <c r="I96" s="117">
        <f t="shared" si="4"/>
        <v>0</v>
      </c>
      <c r="J96" s="117">
        <f t="shared" si="5"/>
        <v>0</v>
      </c>
      <c r="K96" s="93"/>
      <c r="L96" s="13"/>
    </row>
    <row r="97" spans="1:12" ht="10.5" customHeight="1">
      <c r="A97" s="67">
        <v>22</v>
      </c>
      <c r="B97" s="122" t="s">
        <v>158</v>
      </c>
      <c r="C97" s="13" t="s">
        <v>148</v>
      </c>
      <c r="D97" s="10" t="s">
        <v>24</v>
      </c>
      <c r="E97" s="9">
        <v>1250</v>
      </c>
      <c r="F97" s="116"/>
      <c r="G97" s="117">
        <f t="shared" si="3"/>
        <v>0</v>
      </c>
      <c r="H97" s="12">
        <v>0.08</v>
      </c>
      <c r="I97" s="117">
        <f t="shared" si="4"/>
        <v>0</v>
      </c>
      <c r="J97" s="117">
        <f t="shared" si="5"/>
        <v>0</v>
      </c>
      <c r="K97" s="93"/>
      <c r="L97" s="13"/>
    </row>
    <row r="98" spans="1:12" ht="10.5" customHeight="1">
      <c r="A98" s="67">
        <v>23</v>
      </c>
      <c r="B98" s="123"/>
      <c r="C98" s="13" t="s">
        <v>149</v>
      </c>
      <c r="D98" s="10" t="s">
        <v>24</v>
      </c>
      <c r="E98" s="9">
        <v>100</v>
      </c>
      <c r="F98" s="116"/>
      <c r="G98" s="117">
        <f t="shared" si="3"/>
        <v>0</v>
      </c>
      <c r="H98" s="12">
        <v>0.08</v>
      </c>
      <c r="I98" s="117">
        <f t="shared" si="4"/>
        <v>0</v>
      </c>
      <c r="J98" s="117">
        <f t="shared" si="5"/>
        <v>0</v>
      </c>
      <c r="K98" s="93"/>
      <c r="L98" s="13"/>
    </row>
    <row r="99" spans="1:12" ht="10.5" customHeight="1">
      <c r="A99" s="67">
        <v>24</v>
      </c>
      <c r="B99" s="89" t="s">
        <v>218</v>
      </c>
      <c r="C99" s="13" t="s">
        <v>219</v>
      </c>
      <c r="D99" s="10" t="s">
        <v>67</v>
      </c>
      <c r="E99" s="9">
        <v>56</v>
      </c>
      <c r="F99" s="116"/>
      <c r="G99" s="117">
        <f t="shared" si="3"/>
        <v>0</v>
      </c>
      <c r="H99" s="12">
        <v>0.08</v>
      </c>
      <c r="I99" s="117">
        <f t="shared" si="4"/>
        <v>0</v>
      </c>
      <c r="J99" s="117">
        <f t="shared" si="5"/>
        <v>0</v>
      </c>
      <c r="K99" s="93"/>
      <c r="L99" s="13"/>
    </row>
    <row r="100" spans="1:12" ht="10.5" customHeight="1">
      <c r="A100" s="67">
        <v>25</v>
      </c>
      <c r="B100" s="89" t="s">
        <v>220</v>
      </c>
      <c r="C100" s="13" t="s">
        <v>87</v>
      </c>
      <c r="D100" s="10" t="s">
        <v>90</v>
      </c>
      <c r="E100" s="9">
        <v>79</v>
      </c>
      <c r="F100" s="116"/>
      <c r="G100" s="117">
        <f t="shared" si="3"/>
        <v>0</v>
      </c>
      <c r="H100" s="12">
        <v>0.08</v>
      </c>
      <c r="I100" s="117">
        <f t="shared" si="4"/>
        <v>0</v>
      </c>
      <c r="J100" s="117">
        <f t="shared" si="5"/>
        <v>0</v>
      </c>
      <c r="K100" s="93"/>
      <c r="L100" s="13"/>
    </row>
    <row r="101" spans="1:12" ht="10.5">
      <c r="A101" s="67">
        <v>26</v>
      </c>
      <c r="B101" s="82" t="s">
        <v>159</v>
      </c>
      <c r="C101" s="86">
        <v>0.001</v>
      </c>
      <c r="D101" s="10" t="s">
        <v>224</v>
      </c>
      <c r="E101" s="9">
        <v>14</v>
      </c>
      <c r="F101" s="116"/>
      <c r="G101" s="117">
        <f t="shared" si="3"/>
        <v>0</v>
      </c>
      <c r="H101" s="12">
        <v>0.08</v>
      </c>
      <c r="I101" s="117">
        <f t="shared" si="4"/>
        <v>0</v>
      </c>
      <c r="J101" s="117">
        <f t="shared" si="5"/>
        <v>0</v>
      </c>
      <c r="K101" s="93"/>
      <c r="L101" s="13"/>
    </row>
    <row r="102" spans="1:12" ht="10.5">
      <c r="A102" s="67">
        <v>27</v>
      </c>
      <c r="B102" s="82" t="s">
        <v>161</v>
      </c>
      <c r="C102" s="13" t="s">
        <v>160</v>
      </c>
      <c r="D102" s="10" t="s">
        <v>145</v>
      </c>
      <c r="E102" s="9">
        <v>1</v>
      </c>
      <c r="F102" s="116"/>
      <c r="G102" s="117">
        <f t="shared" si="3"/>
        <v>0</v>
      </c>
      <c r="H102" s="12">
        <v>0.08</v>
      </c>
      <c r="I102" s="117">
        <f t="shared" si="4"/>
        <v>0</v>
      </c>
      <c r="J102" s="117">
        <f t="shared" si="5"/>
        <v>0</v>
      </c>
      <c r="K102" s="93"/>
      <c r="L102" s="13"/>
    </row>
    <row r="103" spans="1:12" ht="10.5">
      <c r="A103" s="67">
        <v>28</v>
      </c>
      <c r="B103" s="71" t="s">
        <v>163</v>
      </c>
      <c r="C103" s="13" t="s">
        <v>164</v>
      </c>
      <c r="D103" s="10" t="s">
        <v>162</v>
      </c>
      <c r="E103" s="9">
        <v>20</v>
      </c>
      <c r="F103" s="116"/>
      <c r="G103" s="117">
        <f t="shared" si="3"/>
        <v>0</v>
      </c>
      <c r="H103" s="12">
        <v>0.08</v>
      </c>
      <c r="I103" s="117">
        <f t="shared" si="4"/>
        <v>0</v>
      </c>
      <c r="J103" s="117">
        <f t="shared" si="5"/>
        <v>0</v>
      </c>
      <c r="K103" s="93"/>
      <c r="L103" s="13"/>
    </row>
    <row r="104" spans="1:12" ht="10.5">
      <c r="A104" s="67">
        <v>29</v>
      </c>
      <c r="B104" s="82" t="s">
        <v>165</v>
      </c>
      <c r="C104" s="13" t="s">
        <v>167</v>
      </c>
      <c r="D104" s="10" t="s">
        <v>166</v>
      </c>
      <c r="E104" s="9">
        <v>26</v>
      </c>
      <c r="F104" s="116"/>
      <c r="G104" s="117">
        <f t="shared" si="3"/>
        <v>0</v>
      </c>
      <c r="H104" s="12">
        <v>0.08</v>
      </c>
      <c r="I104" s="117">
        <f t="shared" si="4"/>
        <v>0</v>
      </c>
      <c r="J104" s="117">
        <f t="shared" si="5"/>
        <v>0</v>
      </c>
      <c r="K104" s="93"/>
      <c r="L104" s="13"/>
    </row>
    <row r="105" spans="1:12" ht="10.5">
      <c r="A105" s="67">
        <v>30</v>
      </c>
      <c r="B105" s="82" t="s">
        <v>168</v>
      </c>
      <c r="C105" s="13" t="s">
        <v>88</v>
      </c>
      <c r="D105" s="10" t="s">
        <v>71</v>
      </c>
      <c r="E105" s="9">
        <v>2</v>
      </c>
      <c r="F105" s="116"/>
      <c r="G105" s="117">
        <f t="shared" si="3"/>
        <v>0</v>
      </c>
      <c r="H105" s="12">
        <v>0.08</v>
      </c>
      <c r="I105" s="117">
        <f t="shared" si="4"/>
        <v>0</v>
      </c>
      <c r="J105" s="117">
        <f t="shared" si="5"/>
        <v>0</v>
      </c>
      <c r="K105" s="93"/>
      <c r="L105" s="13"/>
    </row>
    <row r="106" spans="1:12" ht="10.5">
      <c r="A106" s="67">
        <v>31</v>
      </c>
      <c r="B106" s="82" t="s">
        <v>169</v>
      </c>
      <c r="C106" s="13" t="s">
        <v>56</v>
      </c>
      <c r="D106" s="10" t="s">
        <v>67</v>
      </c>
      <c r="E106" s="9">
        <v>2</v>
      </c>
      <c r="F106" s="116"/>
      <c r="G106" s="117">
        <f t="shared" si="3"/>
        <v>0</v>
      </c>
      <c r="H106" s="12">
        <v>0.08</v>
      </c>
      <c r="I106" s="117">
        <f t="shared" si="4"/>
        <v>0</v>
      </c>
      <c r="J106" s="117">
        <f t="shared" si="5"/>
        <v>0</v>
      </c>
      <c r="K106" s="93"/>
      <c r="L106" s="13"/>
    </row>
    <row r="107" spans="1:12" ht="19.5">
      <c r="A107" s="67">
        <v>32</v>
      </c>
      <c r="B107" s="82" t="s">
        <v>170</v>
      </c>
      <c r="C107" s="13" t="s">
        <v>150</v>
      </c>
      <c r="D107" s="10" t="s">
        <v>171</v>
      </c>
      <c r="E107" s="9">
        <v>2</v>
      </c>
      <c r="F107" s="116"/>
      <c r="G107" s="117">
        <f t="shared" si="3"/>
        <v>0</v>
      </c>
      <c r="H107" s="12">
        <v>0.08</v>
      </c>
      <c r="I107" s="117">
        <f t="shared" si="4"/>
        <v>0</v>
      </c>
      <c r="J107" s="117">
        <f t="shared" si="5"/>
        <v>0</v>
      </c>
      <c r="K107" s="93"/>
      <c r="L107" s="13"/>
    </row>
    <row r="108" spans="1:12" ht="21">
      <c r="A108" s="67">
        <v>33</v>
      </c>
      <c r="B108" s="82" t="s">
        <v>172</v>
      </c>
      <c r="C108" s="13" t="s">
        <v>107</v>
      </c>
      <c r="D108" s="10" t="s">
        <v>24</v>
      </c>
      <c r="E108" s="9">
        <v>235</v>
      </c>
      <c r="F108" s="116"/>
      <c r="G108" s="117">
        <f t="shared" si="3"/>
        <v>0</v>
      </c>
      <c r="H108" s="12">
        <v>0.08</v>
      </c>
      <c r="I108" s="117">
        <f t="shared" si="4"/>
        <v>0</v>
      </c>
      <c r="J108" s="117">
        <f t="shared" si="5"/>
        <v>0</v>
      </c>
      <c r="K108" s="93"/>
      <c r="L108" s="13"/>
    </row>
    <row r="109" spans="1:12" ht="10.5">
      <c r="A109" s="67">
        <v>34</v>
      </c>
      <c r="B109" s="82" t="s">
        <v>173</v>
      </c>
      <c r="C109" s="13" t="s">
        <v>174</v>
      </c>
      <c r="D109" s="10" t="s">
        <v>109</v>
      </c>
      <c r="E109" s="9">
        <v>330</v>
      </c>
      <c r="F109" s="116"/>
      <c r="G109" s="117">
        <f t="shared" si="3"/>
        <v>0</v>
      </c>
      <c r="H109" s="12">
        <v>0.08</v>
      </c>
      <c r="I109" s="117">
        <f t="shared" si="4"/>
        <v>0</v>
      </c>
      <c r="J109" s="117">
        <f t="shared" si="5"/>
        <v>0</v>
      </c>
      <c r="K109" s="93"/>
      <c r="L109" s="13"/>
    </row>
    <row r="110" spans="1:12" ht="10.5">
      <c r="A110" s="67">
        <v>35</v>
      </c>
      <c r="B110" s="82" t="s">
        <v>175</v>
      </c>
      <c r="C110" s="13" t="s">
        <v>82</v>
      </c>
      <c r="D110" s="10" t="s">
        <v>59</v>
      </c>
      <c r="E110" s="9">
        <v>62</v>
      </c>
      <c r="F110" s="116"/>
      <c r="G110" s="117">
        <f t="shared" si="3"/>
        <v>0</v>
      </c>
      <c r="H110" s="12">
        <v>0.08</v>
      </c>
      <c r="I110" s="117">
        <f t="shared" si="4"/>
        <v>0</v>
      </c>
      <c r="J110" s="117">
        <f t="shared" si="5"/>
        <v>0</v>
      </c>
      <c r="K110" s="93"/>
      <c r="L110" s="13"/>
    </row>
    <row r="111" spans="1:12" ht="21">
      <c r="A111" s="67">
        <v>36</v>
      </c>
      <c r="B111" s="82" t="s">
        <v>176</v>
      </c>
      <c r="C111" s="13" t="s">
        <v>177</v>
      </c>
      <c r="D111" s="10" t="s">
        <v>90</v>
      </c>
      <c r="E111" s="9">
        <v>157</v>
      </c>
      <c r="F111" s="116"/>
      <c r="G111" s="117">
        <f t="shared" si="3"/>
        <v>0</v>
      </c>
      <c r="H111" s="12">
        <v>0.08</v>
      </c>
      <c r="I111" s="117">
        <f t="shared" si="4"/>
        <v>0</v>
      </c>
      <c r="J111" s="117">
        <f t="shared" si="5"/>
        <v>0</v>
      </c>
      <c r="K111" s="93"/>
      <c r="L111" s="13"/>
    </row>
    <row r="112" spans="1:12" ht="21">
      <c r="A112" s="67">
        <v>37</v>
      </c>
      <c r="B112" s="82" t="s">
        <v>178</v>
      </c>
      <c r="C112" s="13"/>
      <c r="D112" s="10" t="s">
        <v>166</v>
      </c>
      <c r="E112" s="9">
        <v>56</v>
      </c>
      <c r="F112" s="116"/>
      <c r="G112" s="117">
        <f t="shared" si="3"/>
        <v>0</v>
      </c>
      <c r="H112" s="12">
        <v>0.08</v>
      </c>
      <c r="I112" s="117">
        <f t="shared" si="4"/>
        <v>0</v>
      </c>
      <c r="J112" s="117">
        <f t="shared" si="5"/>
        <v>0</v>
      </c>
      <c r="K112" s="93"/>
      <c r="L112" s="13"/>
    </row>
    <row r="113" spans="1:12" ht="10.5">
      <c r="A113" s="67">
        <v>38</v>
      </c>
      <c r="B113" s="82" t="s">
        <v>179</v>
      </c>
      <c r="C113" s="86">
        <v>0.003</v>
      </c>
      <c r="D113" s="10" t="s">
        <v>166</v>
      </c>
      <c r="E113" s="9">
        <v>2</v>
      </c>
      <c r="F113" s="116"/>
      <c r="G113" s="117">
        <f t="shared" si="3"/>
        <v>0</v>
      </c>
      <c r="H113" s="12">
        <v>0.08</v>
      </c>
      <c r="I113" s="117">
        <f t="shared" si="4"/>
        <v>0</v>
      </c>
      <c r="J113" s="117">
        <f t="shared" si="5"/>
        <v>0</v>
      </c>
      <c r="K113" s="93"/>
      <c r="L113" s="13"/>
    </row>
    <row r="114" spans="1:12" ht="10.5">
      <c r="A114" s="67">
        <v>39</v>
      </c>
      <c r="B114" s="82" t="s">
        <v>180</v>
      </c>
      <c r="C114" s="13" t="s">
        <v>129</v>
      </c>
      <c r="D114" s="10" t="s">
        <v>67</v>
      </c>
      <c r="E114" s="9">
        <v>176</v>
      </c>
      <c r="F114" s="116"/>
      <c r="G114" s="117">
        <f t="shared" si="3"/>
        <v>0</v>
      </c>
      <c r="H114" s="12">
        <v>0.08</v>
      </c>
      <c r="I114" s="117">
        <f t="shared" si="4"/>
        <v>0</v>
      </c>
      <c r="J114" s="117">
        <f t="shared" si="5"/>
        <v>0</v>
      </c>
      <c r="K114" s="93"/>
      <c r="L114" s="13"/>
    </row>
    <row r="115" spans="1:12" ht="10.5">
      <c r="A115" s="67">
        <v>40</v>
      </c>
      <c r="B115" s="82" t="s">
        <v>181</v>
      </c>
      <c r="C115" s="13" t="s">
        <v>151</v>
      </c>
      <c r="D115" s="10" t="s">
        <v>182</v>
      </c>
      <c r="E115" s="9">
        <v>22</v>
      </c>
      <c r="F115" s="116"/>
      <c r="G115" s="117">
        <f t="shared" si="3"/>
        <v>0</v>
      </c>
      <c r="H115" s="12">
        <v>0.08</v>
      </c>
      <c r="I115" s="117">
        <f t="shared" si="4"/>
        <v>0</v>
      </c>
      <c r="J115" s="117">
        <f t="shared" si="5"/>
        <v>0</v>
      </c>
      <c r="K115" s="93"/>
      <c r="L115" s="13"/>
    </row>
    <row r="116" spans="1:12" ht="10.5">
      <c r="A116" s="67">
        <v>41</v>
      </c>
      <c r="B116" s="82" t="s">
        <v>183</v>
      </c>
      <c r="C116" s="13" t="s">
        <v>25</v>
      </c>
      <c r="D116" s="10" t="s">
        <v>89</v>
      </c>
      <c r="E116" s="9">
        <v>148</v>
      </c>
      <c r="F116" s="116"/>
      <c r="G116" s="117">
        <f t="shared" si="3"/>
        <v>0</v>
      </c>
      <c r="H116" s="12">
        <v>0.08</v>
      </c>
      <c r="I116" s="117">
        <f t="shared" si="4"/>
        <v>0</v>
      </c>
      <c r="J116" s="117">
        <f t="shared" si="5"/>
        <v>0</v>
      </c>
      <c r="K116" s="93"/>
      <c r="L116" s="13"/>
    </row>
    <row r="117" spans="1:12" ht="10.5">
      <c r="A117" s="67">
        <v>42</v>
      </c>
      <c r="B117" s="82" t="s">
        <v>86</v>
      </c>
      <c r="C117" s="13" t="s">
        <v>88</v>
      </c>
      <c r="D117" s="10" t="s">
        <v>110</v>
      </c>
      <c r="E117" s="9">
        <v>236</v>
      </c>
      <c r="F117" s="116"/>
      <c r="G117" s="117">
        <f t="shared" si="3"/>
        <v>0</v>
      </c>
      <c r="H117" s="12">
        <v>0.08</v>
      </c>
      <c r="I117" s="117">
        <f t="shared" si="4"/>
        <v>0</v>
      </c>
      <c r="J117" s="117">
        <f t="shared" si="5"/>
        <v>0</v>
      </c>
      <c r="K117" s="93"/>
      <c r="L117" s="13"/>
    </row>
    <row r="118" spans="1:12" ht="10.5" customHeight="1">
      <c r="A118" s="67">
        <v>43</v>
      </c>
      <c r="B118" s="122" t="s">
        <v>185</v>
      </c>
      <c r="C118" s="13" t="s">
        <v>152</v>
      </c>
      <c r="D118" s="10" t="s">
        <v>184</v>
      </c>
      <c r="E118" s="9">
        <v>1</v>
      </c>
      <c r="F118" s="116"/>
      <c r="G118" s="117">
        <f t="shared" si="3"/>
        <v>0</v>
      </c>
      <c r="H118" s="12">
        <v>0.08</v>
      </c>
      <c r="I118" s="117">
        <f t="shared" si="4"/>
        <v>0</v>
      </c>
      <c r="J118" s="117">
        <f t="shared" si="5"/>
        <v>0</v>
      </c>
      <c r="K118" s="93"/>
      <c r="L118" s="13"/>
    </row>
    <row r="119" spans="1:12" ht="10.5" customHeight="1">
      <c r="A119" s="67">
        <v>44</v>
      </c>
      <c r="B119" s="123"/>
      <c r="C119" s="13" t="s">
        <v>153</v>
      </c>
      <c r="D119" s="10" t="s">
        <v>184</v>
      </c>
      <c r="E119" s="9">
        <v>2</v>
      </c>
      <c r="F119" s="116"/>
      <c r="G119" s="117">
        <f t="shared" si="3"/>
        <v>0</v>
      </c>
      <c r="H119" s="12">
        <v>0.08</v>
      </c>
      <c r="I119" s="117">
        <f t="shared" si="4"/>
        <v>0</v>
      </c>
      <c r="J119" s="117">
        <f t="shared" si="5"/>
        <v>0</v>
      </c>
      <c r="K119" s="93"/>
      <c r="L119" s="13"/>
    </row>
    <row r="120" spans="1:12" ht="10.5">
      <c r="A120" s="67">
        <v>45</v>
      </c>
      <c r="B120" s="82" t="s">
        <v>186</v>
      </c>
      <c r="C120" s="13" t="s">
        <v>149</v>
      </c>
      <c r="D120" s="10" t="s">
        <v>71</v>
      </c>
      <c r="E120" s="9">
        <v>8</v>
      </c>
      <c r="F120" s="116"/>
      <c r="G120" s="117">
        <f t="shared" si="3"/>
        <v>0</v>
      </c>
      <c r="H120" s="12">
        <v>0.08</v>
      </c>
      <c r="I120" s="117">
        <f t="shared" si="4"/>
        <v>0</v>
      </c>
      <c r="J120" s="117">
        <f t="shared" si="5"/>
        <v>0</v>
      </c>
      <c r="K120" s="93"/>
      <c r="L120" s="13"/>
    </row>
    <row r="121" spans="1:12" ht="10.5">
      <c r="A121" s="67">
        <v>46</v>
      </c>
      <c r="B121" s="82" t="s">
        <v>187</v>
      </c>
      <c r="C121" s="88" t="s">
        <v>188</v>
      </c>
      <c r="D121" s="10" t="s">
        <v>67</v>
      </c>
      <c r="E121" s="9">
        <v>300</v>
      </c>
      <c r="F121" s="116"/>
      <c r="G121" s="117">
        <f t="shared" si="3"/>
        <v>0</v>
      </c>
      <c r="H121" s="12">
        <v>0.08</v>
      </c>
      <c r="I121" s="117">
        <f t="shared" si="4"/>
        <v>0</v>
      </c>
      <c r="J121" s="117">
        <f t="shared" si="5"/>
        <v>0</v>
      </c>
      <c r="K121" s="93"/>
      <c r="L121" s="13"/>
    </row>
    <row r="122" spans="1:12" ht="10.5">
      <c r="A122" s="67">
        <v>47</v>
      </c>
      <c r="B122" s="82" t="s">
        <v>190</v>
      </c>
      <c r="C122" s="13" t="s">
        <v>154</v>
      </c>
      <c r="D122" s="10" t="s">
        <v>189</v>
      </c>
      <c r="E122" s="9">
        <v>46</v>
      </c>
      <c r="F122" s="116"/>
      <c r="G122" s="117">
        <f t="shared" si="3"/>
        <v>0</v>
      </c>
      <c r="H122" s="12">
        <v>0.08</v>
      </c>
      <c r="I122" s="117">
        <f t="shared" si="4"/>
        <v>0</v>
      </c>
      <c r="J122" s="117">
        <f t="shared" si="5"/>
        <v>0</v>
      </c>
      <c r="K122" s="93"/>
      <c r="L122" s="13"/>
    </row>
    <row r="123" spans="1:12" ht="10.5">
      <c r="A123" s="67">
        <v>48</v>
      </c>
      <c r="B123" s="82" t="s">
        <v>191</v>
      </c>
      <c r="C123" s="13" t="s">
        <v>130</v>
      </c>
      <c r="D123" s="10" t="s">
        <v>70</v>
      </c>
      <c r="E123" s="9">
        <v>2</v>
      </c>
      <c r="F123" s="116"/>
      <c r="G123" s="117">
        <f t="shared" si="3"/>
        <v>0</v>
      </c>
      <c r="H123" s="12">
        <v>0.08</v>
      </c>
      <c r="I123" s="117">
        <f t="shared" si="4"/>
        <v>0</v>
      </c>
      <c r="J123" s="117">
        <f t="shared" si="5"/>
        <v>0</v>
      </c>
      <c r="K123" s="93"/>
      <c r="L123" s="13"/>
    </row>
    <row r="124" spans="1:12" ht="10.5">
      <c r="A124" s="67">
        <v>49</v>
      </c>
      <c r="B124" s="82" t="s">
        <v>192</v>
      </c>
      <c r="C124" s="13" t="s">
        <v>155</v>
      </c>
      <c r="D124" s="10" t="s">
        <v>70</v>
      </c>
      <c r="E124" s="9">
        <v>3</v>
      </c>
      <c r="F124" s="116"/>
      <c r="G124" s="117">
        <f t="shared" si="3"/>
        <v>0</v>
      </c>
      <c r="H124" s="12">
        <v>0.08</v>
      </c>
      <c r="I124" s="117">
        <f t="shared" si="4"/>
        <v>0</v>
      </c>
      <c r="J124" s="117">
        <f t="shared" si="5"/>
        <v>0</v>
      </c>
      <c r="K124" s="93"/>
      <c r="L124" s="13"/>
    </row>
    <row r="125" spans="1:12" ht="10.5">
      <c r="A125" s="67">
        <v>50</v>
      </c>
      <c r="B125" s="82" t="s">
        <v>193</v>
      </c>
      <c r="C125" s="13" t="s">
        <v>194</v>
      </c>
      <c r="D125" s="10" t="s">
        <v>67</v>
      </c>
      <c r="E125" s="9">
        <v>43</v>
      </c>
      <c r="F125" s="116"/>
      <c r="G125" s="117">
        <f t="shared" si="3"/>
        <v>0</v>
      </c>
      <c r="H125" s="12">
        <v>0.08</v>
      </c>
      <c r="I125" s="117">
        <f t="shared" si="4"/>
        <v>0</v>
      </c>
      <c r="J125" s="117">
        <f t="shared" si="5"/>
        <v>0</v>
      </c>
      <c r="K125" s="93"/>
      <c r="L125" s="13"/>
    </row>
    <row r="126" spans="1:12" ht="10.5">
      <c r="A126" s="67">
        <v>51</v>
      </c>
      <c r="B126" s="82" t="s">
        <v>195</v>
      </c>
      <c r="C126" s="13" t="s">
        <v>128</v>
      </c>
      <c r="D126" s="10" t="s">
        <v>109</v>
      </c>
      <c r="E126" s="9">
        <v>120</v>
      </c>
      <c r="F126" s="116"/>
      <c r="G126" s="117">
        <f t="shared" si="3"/>
        <v>0</v>
      </c>
      <c r="H126" s="12">
        <v>0.08</v>
      </c>
      <c r="I126" s="117">
        <f t="shared" si="4"/>
        <v>0</v>
      </c>
      <c r="J126" s="117">
        <f t="shared" si="5"/>
        <v>0</v>
      </c>
      <c r="K126" s="93"/>
      <c r="L126" s="13"/>
    </row>
    <row r="127" spans="1:12" ht="10.5">
      <c r="A127" s="67">
        <v>52</v>
      </c>
      <c r="B127" s="82" t="s">
        <v>196</v>
      </c>
      <c r="C127" s="13" t="s">
        <v>160</v>
      </c>
      <c r="D127" s="10" t="s">
        <v>145</v>
      </c>
      <c r="E127" s="9">
        <v>64</v>
      </c>
      <c r="F127" s="116"/>
      <c r="G127" s="117">
        <f t="shared" si="3"/>
        <v>0</v>
      </c>
      <c r="H127" s="12">
        <v>0.08</v>
      </c>
      <c r="I127" s="117">
        <f t="shared" si="4"/>
        <v>0</v>
      </c>
      <c r="J127" s="117">
        <f t="shared" si="5"/>
        <v>0</v>
      </c>
      <c r="K127" s="93"/>
      <c r="L127" s="13"/>
    </row>
    <row r="128" spans="1:12" ht="10.5">
      <c r="A128" s="67">
        <v>53</v>
      </c>
      <c r="B128" s="71" t="s">
        <v>197</v>
      </c>
      <c r="C128" s="13" t="s">
        <v>131</v>
      </c>
      <c r="D128" s="10" t="s">
        <v>90</v>
      </c>
      <c r="E128" s="9">
        <v>85</v>
      </c>
      <c r="F128" s="116"/>
      <c r="G128" s="117">
        <f t="shared" si="3"/>
        <v>0</v>
      </c>
      <c r="H128" s="12">
        <v>0.08</v>
      </c>
      <c r="I128" s="117">
        <f t="shared" si="4"/>
        <v>0</v>
      </c>
      <c r="J128" s="117">
        <f t="shared" si="5"/>
        <v>0</v>
      </c>
      <c r="K128" s="93"/>
      <c r="L128" s="13"/>
    </row>
    <row r="129" spans="1:12" ht="10.5">
      <c r="A129" s="67">
        <v>54</v>
      </c>
      <c r="B129" s="71" t="s">
        <v>198</v>
      </c>
      <c r="C129" s="13" t="s">
        <v>132</v>
      </c>
      <c r="D129" s="10" t="s">
        <v>90</v>
      </c>
      <c r="E129" s="9">
        <v>2</v>
      </c>
      <c r="F129" s="116"/>
      <c r="G129" s="117">
        <f t="shared" si="3"/>
        <v>0</v>
      </c>
      <c r="H129" s="12">
        <v>0.08</v>
      </c>
      <c r="I129" s="117">
        <f t="shared" si="4"/>
        <v>0</v>
      </c>
      <c r="J129" s="117">
        <f t="shared" si="5"/>
        <v>0</v>
      </c>
      <c r="K129" s="93"/>
      <c r="L129" s="13"/>
    </row>
    <row r="130" spans="1:12" ht="10.5">
      <c r="A130" s="67">
        <v>55</v>
      </c>
      <c r="B130" s="82" t="s">
        <v>199</v>
      </c>
      <c r="C130" s="13" t="s">
        <v>160</v>
      </c>
      <c r="D130" s="10" t="s">
        <v>145</v>
      </c>
      <c r="E130" s="9">
        <v>5</v>
      </c>
      <c r="F130" s="116"/>
      <c r="G130" s="117">
        <f t="shared" si="3"/>
        <v>0</v>
      </c>
      <c r="H130" s="12">
        <v>0.08</v>
      </c>
      <c r="I130" s="117">
        <f t="shared" si="4"/>
        <v>0</v>
      </c>
      <c r="J130" s="117">
        <f t="shared" si="5"/>
        <v>0</v>
      </c>
      <c r="K130" s="93"/>
      <c r="L130" s="13"/>
    </row>
    <row r="131" spans="1:12" ht="10.5">
      <c r="A131" s="67">
        <v>56</v>
      </c>
      <c r="B131" s="82" t="s">
        <v>200</v>
      </c>
      <c r="C131" s="13" t="s">
        <v>156</v>
      </c>
      <c r="D131" s="10" t="s">
        <v>111</v>
      </c>
      <c r="E131" s="9">
        <v>14</v>
      </c>
      <c r="F131" s="116"/>
      <c r="G131" s="117">
        <f t="shared" si="3"/>
        <v>0</v>
      </c>
      <c r="H131" s="12">
        <v>0.08</v>
      </c>
      <c r="I131" s="117">
        <f t="shared" si="4"/>
        <v>0</v>
      </c>
      <c r="J131" s="117">
        <f t="shared" si="5"/>
        <v>0</v>
      </c>
      <c r="K131" s="93"/>
      <c r="L131" s="13"/>
    </row>
    <row r="132" spans="1:12" ht="10.5">
      <c r="A132" s="67">
        <v>57</v>
      </c>
      <c r="B132" s="82" t="s">
        <v>222</v>
      </c>
      <c r="C132" s="13" t="s">
        <v>157</v>
      </c>
      <c r="D132" s="10" t="s">
        <v>70</v>
      </c>
      <c r="E132" s="9">
        <v>4</v>
      </c>
      <c r="F132" s="116"/>
      <c r="G132" s="117">
        <f t="shared" si="3"/>
        <v>0</v>
      </c>
      <c r="H132" s="12">
        <v>0.08</v>
      </c>
      <c r="I132" s="117">
        <f t="shared" si="4"/>
        <v>0</v>
      </c>
      <c r="J132" s="117">
        <f t="shared" si="5"/>
        <v>0</v>
      </c>
      <c r="K132" s="93"/>
      <c r="L132" s="13"/>
    </row>
    <row r="133" spans="1:12" ht="10.5">
      <c r="A133" s="67">
        <v>58</v>
      </c>
      <c r="B133" s="82" t="s">
        <v>201</v>
      </c>
      <c r="C133" s="13" t="s">
        <v>56</v>
      </c>
      <c r="D133" s="10" t="s">
        <v>69</v>
      </c>
      <c r="E133" s="9">
        <v>2</v>
      </c>
      <c r="F133" s="116"/>
      <c r="G133" s="117">
        <f t="shared" si="3"/>
        <v>0</v>
      </c>
      <c r="H133" s="12">
        <v>0.08</v>
      </c>
      <c r="I133" s="117">
        <f t="shared" si="4"/>
        <v>0</v>
      </c>
      <c r="J133" s="117">
        <f t="shared" si="5"/>
        <v>0</v>
      </c>
      <c r="K133" s="93"/>
      <c r="L133" s="13"/>
    </row>
    <row r="134" spans="1:12" ht="10.5">
      <c r="A134" s="67">
        <v>59</v>
      </c>
      <c r="B134" s="82" t="s">
        <v>202</v>
      </c>
      <c r="C134" s="13" t="s">
        <v>117</v>
      </c>
      <c r="D134" s="10" t="s">
        <v>67</v>
      </c>
      <c r="E134" s="9">
        <v>139</v>
      </c>
      <c r="F134" s="116"/>
      <c r="G134" s="117">
        <f t="shared" si="3"/>
        <v>0</v>
      </c>
      <c r="H134" s="12">
        <v>0.08</v>
      </c>
      <c r="I134" s="117">
        <f t="shared" si="4"/>
        <v>0</v>
      </c>
      <c r="J134" s="117">
        <f t="shared" si="5"/>
        <v>0</v>
      </c>
      <c r="K134" s="93"/>
      <c r="L134" s="13"/>
    </row>
    <row r="135" spans="1:12" ht="10.5">
      <c r="A135" s="67">
        <v>60</v>
      </c>
      <c r="B135" s="82" t="s">
        <v>203</v>
      </c>
      <c r="C135" s="13" t="s">
        <v>117</v>
      </c>
      <c r="D135" s="10" t="s">
        <v>70</v>
      </c>
      <c r="E135" s="9">
        <v>9</v>
      </c>
      <c r="F135" s="116"/>
      <c r="G135" s="117">
        <f t="shared" si="3"/>
        <v>0</v>
      </c>
      <c r="H135" s="12">
        <v>0.08</v>
      </c>
      <c r="I135" s="117">
        <f t="shared" si="4"/>
        <v>0</v>
      </c>
      <c r="J135" s="117">
        <f t="shared" si="5"/>
        <v>0</v>
      </c>
      <c r="K135" s="93"/>
      <c r="L135" s="13"/>
    </row>
    <row r="136" spans="1:12" ht="10.5">
      <c r="A136" s="67">
        <v>61</v>
      </c>
      <c r="B136" s="82" t="s">
        <v>204</v>
      </c>
      <c r="C136" s="88">
        <v>0.02</v>
      </c>
      <c r="D136" s="10" t="s">
        <v>89</v>
      </c>
      <c r="E136" s="9">
        <v>24</v>
      </c>
      <c r="F136" s="116"/>
      <c r="G136" s="117">
        <f t="shared" si="3"/>
        <v>0</v>
      </c>
      <c r="H136" s="12">
        <v>0.08</v>
      </c>
      <c r="I136" s="117">
        <f t="shared" si="4"/>
        <v>0</v>
      </c>
      <c r="J136" s="117">
        <f t="shared" si="5"/>
        <v>0</v>
      </c>
      <c r="K136" s="93"/>
      <c r="L136" s="13"/>
    </row>
    <row r="137" spans="1:12" ht="21">
      <c r="A137" s="67">
        <v>62</v>
      </c>
      <c r="B137" s="82" t="s">
        <v>57</v>
      </c>
      <c r="C137" s="13" t="s">
        <v>8</v>
      </c>
      <c r="D137" s="10" t="s">
        <v>108</v>
      </c>
      <c r="E137" s="9">
        <v>1100</v>
      </c>
      <c r="F137" s="116"/>
      <c r="G137" s="117">
        <f t="shared" si="3"/>
        <v>0</v>
      </c>
      <c r="H137" s="12">
        <v>0.08</v>
      </c>
      <c r="I137" s="117">
        <f t="shared" si="4"/>
        <v>0</v>
      </c>
      <c r="J137" s="117">
        <f t="shared" si="5"/>
        <v>0</v>
      </c>
      <c r="K137" s="93"/>
      <c r="L137" s="13"/>
    </row>
    <row r="138" spans="1:12" ht="10.5">
      <c r="A138" s="67">
        <v>63</v>
      </c>
      <c r="B138" s="82" t="s">
        <v>205</v>
      </c>
      <c r="C138" s="13" t="s">
        <v>87</v>
      </c>
      <c r="D138" s="10" t="s">
        <v>67</v>
      </c>
      <c r="E138" s="9">
        <v>12</v>
      </c>
      <c r="F138" s="116"/>
      <c r="G138" s="117">
        <f t="shared" si="3"/>
        <v>0</v>
      </c>
      <c r="H138" s="12">
        <v>0.08</v>
      </c>
      <c r="I138" s="117">
        <f t="shared" si="4"/>
        <v>0</v>
      </c>
      <c r="J138" s="117">
        <f t="shared" si="5"/>
        <v>0</v>
      </c>
      <c r="K138" s="93"/>
      <c r="L138" s="13"/>
    </row>
    <row r="139" spans="1:12" ht="10.5" customHeight="1">
      <c r="A139" s="67">
        <v>64</v>
      </c>
      <c r="B139" s="122" t="s">
        <v>206</v>
      </c>
      <c r="C139" s="13" t="s">
        <v>117</v>
      </c>
      <c r="D139" s="10" t="s">
        <v>71</v>
      </c>
      <c r="E139" s="9">
        <v>42</v>
      </c>
      <c r="F139" s="116"/>
      <c r="G139" s="117">
        <f t="shared" si="3"/>
        <v>0</v>
      </c>
      <c r="H139" s="12">
        <v>0.08</v>
      </c>
      <c r="I139" s="117">
        <f t="shared" si="4"/>
        <v>0</v>
      </c>
      <c r="J139" s="117">
        <f t="shared" si="5"/>
        <v>0</v>
      </c>
      <c r="K139" s="93"/>
      <c r="L139" s="13"/>
    </row>
    <row r="140" spans="1:12" ht="10.5" customHeight="1">
      <c r="A140" s="67">
        <v>65</v>
      </c>
      <c r="B140" s="123"/>
      <c r="C140" s="13" t="s">
        <v>50</v>
      </c>
      <c r="D140" s="10" t="s">
        <v>71</v>
      </c>
      <c r="E140" s="9">
        <v>13</v>
      </c>
      <c r="F140" s="116"/>
      <c r="G140" s="117">
        <f t="shared" si="3"/>
        <v>0</v>
      </c>
      <c r="H140" s="12">
        <v>0.08</v>
      </c>
      <c r="I140" s="117">
        <f t="shared" si="4"/>
        <v>0</v>
      </c>
      <c r="J140" s="117">
        <f t="shared" si="5"/>
        <v>0</v>
      </c>
      <c r="K140" s="93"/>
      <c r="L140" s="13"/>
    </row>
    <row r="141" spans="1:12" ht="10.5">
      <c r="A141" s="67">
        <v>66</v>
      </c>
      <c r="B141" s="71" t="s">
        <v>207</v>
      </c>
      <c r="C141" s="13" t="s">
        <v>152</v>
      </c>
      <c r="D141" s="10" t="s">
        <v>69</v>
      </c>
      <c r="E141" s="9">
        <v>147</v>
      </c>
      <c r="F141" s="116"/>
      <c r="G141" s="117">
        <f aca="true" t="shared" si="6" ref="G141:G151">ROUND(F141*(1+H141),2)</f>
        <v>0</v>
      </c>
      <c r="H141" s="12">
        <v>0.08</v>
      </c>
      <c r="I141" s="117">
        <f aca="true" t="shared" si="7" ref="I141:I151">ROUND(F141*E141,2)</f>
        <v>0</v>
      </c>
      <c r="J141" s="117">
        <f aca="true" t="shared" si="8" ref="J141:J151">ROUND(I141*(1+H141),2)</f>
        <v>0</v>
      </c>
      <c r="K141" s="93"/>
      <c r="L141" s="13"/>
    </row>
    <row r="142" spans="1:12" ht="10.5">
      <c r="A142" s="67">
        <v>67</v>
      </c>
      <c r="B142" s="82" t="s">
        <v>208</v>
      </c>
      <c r="C142" s="13" t="s">
        <v>107</v>
      </c>
      <c r="D142" s="10" t="s">
        <v>112</v>
      </c>
      <c r="E142" s="9">
        <v>1</v>
      </c>
      <c r="F142" s="116"/>
      <c r="G142" s="117">
        <f t="shared" si="6"/>
        <v>0</v>
      </c>
      <c r="H142" s="12">
        <v>0.08</v>
      </c>
      <c r="I142" s="117">
        <f t="shared" si="7"/>
        <v>0</v>
      </c>
      <c r="J142" s="117">
        <f t="shared" si="8"/>
        <v>0</v>
      </c>
      <c r="K142" s="93"/>
      <c r="L142" s="13"/>
    </row>
    <row r="143" spans="1:12" ht="10.5">
      <c r="A143" s="67">
        <v>68</v>
      </c>
      <c r="B143" s="71" t="s">
        <v>209</v>
      </c>
      <c r="C143" s="13" t="s">
        <v>155</v>
      </c>
      <c r="D143" s="10" t="s">
        <v>136</v>
      </c>
      <c r="E143" s="9">
        <v>2</v>
      </c>
      <c r="F143" s="116"/>
      <c r="G143" s="117">
        <f t="shared" si="6"/>
        <v>0</v>
      </c>
      <c r="H143" s="12">
        <v>0.08</v>
      </c>
      <c r="I143" s="117">
        <f t="shared" si="7"/>
        <v>0</v>
      </c>
      <c r="J143" s="117">
        <f t="shared" si="8"/>
        <v>0</v>
      </c>
      <c r="K143" s="93"/>
      <c r="L143" s="13"/>
    </row>
    <row r="144" spans="1:12" ht="10.5">
      <c r="A144" s="67">
        <v>69</v>
      </c>
      <c r="B144" s="82" t="s">
        <v>210</v>
      </c>
      <c r="C144" s="13" t="s">
        <v>211</v>
      </c>
      <c r="D144" s="10" t="s">
        <v>67</v>
      </c>
      <c r="E144" s="9">
        <v>37</v>
      </c>
      <c r="F144" s="116"/>
      <c r="G144" s="117">
        <f t="shared" si="6"/>
        <v>0</v>
      </c>
      <c r="H144" s="12">
        <v>0.08</v>
      </c>
      <c r="I144" s="117">
        <f t="shared" si="7"/>
        <v>0</v>
      </c>
      <c r="J144" s="117">
        <f t="shared" si="8"/>
        <v>0</v>
      </c>
      <c r="K144" s="93"/>
      <c r="L144" s="13"/>
    </row>
    <row r="145" spans="1:12" ht="10.5">
      <c r="A145" s="67">
        <v>70</v>
      </c>
      <c r="B145" s="82" t="s">
        <v>212</v>
      </c>
      <c r="C145" s="88">
        <v>0.1</v>
      </c>
      <c r="D145" s="10" t="s">
        <v>225</v>
      </c>
      <c r="E145" s="9">
        <v>50</v>
      </c>
      <c r="F145" s="116"/>
      <c r="G145" s="117">
        <f t="shared" si="6"/>
        <v>0</v>
      </c>
      <c r="H145" s="12">
        <v>0.08</v>
      </c>
      <c r="I145" s="117">
        <f t="shared" si="7"/>
        <v>0</v>
      </c>
      <c r="J145" s="117">
        <f t="shared" si="8"/>
        <v>0</v>
      </c>
      <c r="K145" s="93"/>
      <c r="L145" s="13"/>
    </row>
    <row r="146" spans="1:12" ht="10.5">
      <c r="A146" s="67">
        <v>71</v>
      </c>
      <c r="B146" s="83" t="s">
        <v>213</v>
      </c>
      <c r="C146" s="13"/>
      <c r="D146" s="10" t="s">
        <v>113</v>
      </c>
      <c r="E146" s="9">
        <v>846</v>
      </c>
      <c r="F146" s="116"/>
      <c r="G146" s="117">
        <f t="shared" si="6"/>
        <v>0</v>
      </c>
      <c r="H146" s="12">
        <v>0.08</v>
      </c>
      <c r="I146" s="117">
        <f t="shared" si="7"/>
        <v>0</v>
      </c>
      <c r="J146" s="117">
        <f t="shared" si="8"/>
        <v>0</v>
      </c>
      <c r="K146" s="93"/>
      <c r="L146" s="13"/>
    </row>
    <row r="147" spans="1:12" ht="10.5">
      <c r="A147" s="67">
        <v>72</v>
      </c>
      <c r="B147" s="82" t="s">
        <v>214</v>
      </c>
      <c r="C147" s="13" t="s">
        <v>73</v>
      </c>
      <c r="D147" s="10" t="s">
        <v>59</v>
      </c>
      <c r="E147" s="9">
        <v>4</v>
      </c>
      <c r="F147" s="116"/>
      <c r="G147" s="117">
        <f t="shared" si="6"/>
        <v>0</v>
      </c>
      <c r="H147" s="12">
        <v>0.08</v>
      </c>
      <c r="I147" s="117">
        <f t="shared" si="7"/>
        <v>0</v>
      </c>
      <c r="J147" s="117">
        <f t="shared" si="8"/>
        <v>0</v>
      </c>
      <c r="K147" s="93"/>
      <c r="L147" s="13"/>
    </row>
    <row r="148" spans="1:12" ht="10.5">
      <c r="A148" s="67">
        <v>73</v>
      </c>
      <c r="B148" s="82" t="s">
        <v>215</v>
      </c>
      <c r="C148" s="85">
        <v>0.003</v>
      </c>
      <c r="D148" s="10" t="s">
        <v>166</v>
      </c>
      <c r="E148" s="9">
        <v>66</v>
      </c>
      <c r="F148" s="116"/>
      <c r="G148" s="117">
        <f t="shared" si="6"/>
        <v>0</v>
      </c>
      <c r="H148" s="12">
        <v>0.08</v>
      </c>
      <c r="I148" s="117">
        <f t="shared" si="7"/>
        <v>0</v>
      </c>
      <c r="J148" s="117">
        <f t="shared" si="8"/>
        <v>0</v>
      </c>
      <c r="K148" s="93"/>
      <c r="L148" s="13"/>
    </row>
    <row r="149" spans="1:12" ht="10.5">
      <c r="A149" s="67">
        <v>74</v>
      </c>
      <c r="B149" s="71" t="s">
        <v>216</v>
      </c>
      <c r="C149" s="86">
        <v>0.005</v>
      </c>
      <c r="D149" s="10" t="s">
        <v>225</v>
      </c>
      <c r="E149" s="9">
        <v>142</v>
      </c>
      <c r="F149" s="116"/>
      <c r="G149" s="117">
        <f t="shared" si="6"/>
        <v>0</v>
      </c>
      <c r="H149" s="12">
        <v>0.08</v>
      </c>
      <c r="I149" s="117">
        <f t="shared" si="7"/>
        <v>0</v>
      </c>
      <c r="J149" s="117">
        <f t="shared" si="8"/>
        <v>0</v>
      </c>
      <c r="K149" s="93"/>
      <c r="L149" s="13"/>
    </row>
    <row r="150" spans="1:12" ht="10.5">
      <c r="A150" s="67">
        <v>75</v>
      </c>
      <c r="B150" s="71" t="s">
        <v>223</v>
      </c>
      <c r="C150" s="86">
        <v>0.01</v>
      </c>
      <c r="D150" s="10" t="s">
        <v>225</v>
      </c>
      <c r="E150" s="9">
        <v>392</v>
      </c>
      <c r="F150" s="116"/>
      <c r="G150" s="117">
        <f t="shared" si="6"/>
        <v>0</v>
      </c>
      <c r="H150" s="12">
        <v>0.08</v>
      </c>
      <c r="I150" s="117">
        <f t="shared" si="7"/>
        <v>0</v>
      </c>
      <c r="J150" s="117">
        <f t="shared" si="8"/>
        <v>0</v>
      </c>
      <c r="K150" s="93"/>
      <c r="L150" s="13"/>
    </row>
    <row r="151" spans="1:12" ht="10.5">
      <c r="A151" s="67">
        <v>76</v>
      </c>
      <c r="B151" s="82" t="s">
        <v>217</v>
      </c>
      <c r="C151" s="13" t="s">
        <v>75</v>
      </c>
      <c r="D151" s="10" t="s">
        <v>226</v>
      </c>
      <c r="E151" s="9">
        <v>575</v>
      </c>
      <c r="F151" s="116"/>
      <c r="G151" s="117">
        <f t="shared" si="6"/>
        <v>0</v>
      </c>
      <c r="H151" s="12">
        <v>0.08</v>
      </c>
      <c r="I151" s="117">
        <f t="shared" si="7"/>
        <v>0</v>
      </c>
      <c r="J151" s="117">
        <f t="shared" si="8"/>
        <v>0</v>
      </c>
      <c r="K151" s="93"/>
      <c r="L151" s="13"/>
    </row>
    <row r="152" spans="8:12" ht="12" customHeight="1">
      <c r="H152" s="24" t="s">
        <v>9</v>
      </c>
      <c r="I152" s="48">
        <f>SUM(I76:I151)</f>
        <v>0</v>
      </c>
      <c r="J152" s="20">
        <f>SUM(J76:J151)</f>
        <v>0</v>
      </c>
      <c r="K152" s="94"/>
      <c r="L152" s="24"/>
    </row>
    <row r="153" spans="8:12" ht="12" customHeight="1">
      <c r="H153" s="24"/>
      <c r="I153" s="127" t="s">
        <v>28</v>
      </c>
      <c r="J153" s="127"/>
      <c r="K153" s="127"/>
      <c r="L153" s="113"/>
    </row>
    <row r="154" spans="8:12" ht="12" customHeight="1">
      <c r="H154" s="24"/>
      <c r="I154" s="127" t="s">
        <v>11</v>
      </c>
      <c r="J154" s="127"/>
      <c r="K154" s="127"/>
      <c r="L154" s="24"/>
    </row>
    <row r="156" spans="1:11" s="105" customFormat="1" ht="9.75">
      <c r="A156" s="102"/>
      <c r="B156" s="103" t="s">
        <v>15</v>
      </c>
      <c r="C156" s="108" t="s">
        <v>16</v>
      </c>
      <c r="D156" s="134" t="s">
        <v>17</v>
      </c>
      <c r="E156" s="134"/>
      <c r="G156" s="106"/>
      <c r="H156" s="104"/>
      <c r="K156" s="107"/>
    </row>
    <row r="157" spans="2:5" ht="10.5">
      <c r="B157" s="84" t="s">
        <v>18</v>
      </c>
      <c r="C157" s="119">
        <v>0</v>
      </c>
      <c r="D157" s="124">
        <v>0</v>
      </c>
      <c r="E157" s="125"/>
    </row>
    <row r="158" spans="2:5" ht="10.5">
      <c r="B158" s="84" t="s">
        <v>19</v>
      </c>
      <c r="C158" s="119">
        <v>0</v>
      </c>
      <c r="D158" s="124">
        <v>0</v>
      </c>
      <c r="E158" s="125"/>
    </row>
    <row r="159" spans="2:5" ht="10.5">
      <c r="B159" s="84" t="s">
        <v>20</v>
      </c>
      <c r="C159" s="119">
        <v>0</v>
      </c>
      <c r="D159" s="124">
        <v>0</v>
      </c>
      <c r="E159" s="125"/>
    </row>
    <row r="160" spans="2:5" ht="10.5">
      <c r="B160" s="84" t="s">
        <v>29</v>
      </c>
      <c r="C160" s="119">
        <v>0</v>
      </c>
      <c r="D160" s="124">
        <v>0</v>
      </c>
      <c r="E160" s="125"/>
    </row>
    <row r="161" spans="2:5" ht="10.5">
      <c r="B161" s="84" t="s">
        <v>30</v>
      </c>
      <c r="C161" s="119">
        <v>0</v>
      </c>
      <c r="D161" s="124">
        <v>0</v>
      </c>
      <c r="E161" s="125"/>
    </row>
    <row r="162" spans="2:5" ht="10.5">
      <c r="B162" s="84" t="s">
        <v>31</v>
      </c>
      <c r="C162" s="119">
        <v>0</v>
      </c>
      <c r="D162" s="124">
        <v>0</v>
      </c>
      <c r="E162" s="125"/>
    </row>
    <row r="163" spans="2:5" ht="10.5">
      <c r="B163" s="84" t="s">
        <v>32</v>
      </c>
      <c r="C163" s="119">
        <v>0</v>
      </c>
      <c r="D163" s="124">
        <v>0</v>
      </c>
      <c r="E163" s="125"/>
    </row>
    <row r="164" spans="2:5" ht="10.5">
      <c r="B164" s="84" t="s">
        <v>33</v>
      </c>
      <c r="C164" s="119">
        <v>0</v>
      </c>
      <c r="D164" s="124">
        <v>0</v>
      </c>
      <c r="E164" s="125"/>
    </row>
    <row r="165" spans="1:11" s="105" customFormat="1" ht="9.75">
      <c r="A165" s="102"/>
      <c r="B165" s="103" t="s">
        <v>21</v>
      </c>
      <c r="C165" s="120">
        <v>0</v>
      </c>
      <c r="D165" s="132">
        <v>0</v>
      </c>
      <c r="E165" s="133"/>
      <c r="G165" s="106"/>
      <c r="H165" s="104"/>
      <c r="K165" s="107"/>
    </row>
    <row r="166" ht="10.5">
      <c r="C166" s="109"/>
    </row>
    <row r="168" spans="4:12" ht="10.5">
      <c r="D168" s="22"/>
      <c r="E168" s="1"/>
      <c r="F168" s="23"/>
      <c r="G168" s="1"/>
      <c r="H168" s="1"/>
      <c r="I168" s="21"/>
      <c r="K168" s="91"/>
      <c r="L168" s="91"/>
    </row>
  </sheetData>
  <sheetProtection selectLockedCells="1" selectUnlockedCells="1"/>
  <mergeCells count="37">
    <mergeCell ref="I31:J31"/>
    <mergeCell ref="B23:E23"/>
    <mergeCell ref="B62:B64"/>
    <mergeCell ref="B45:E45"/>
    <mergeCell ref="I24:J24"/>
    <mergeCell ref="I25:J25"/>
    <mergeCell ref="I30:J30"/>
    <mergeCell ref="I40:J40"/>
    <mergeCell ref="D165:E165"/>
    <mergeCell ref="D162:E162"/>
    <mergeCell ref="D163:E163"/>
    <mergeCell ref="D164:E164"/>
    <mergeCell ref="I73:J73"/>
    <mergeCell ref="D156:E156"/>
    <mergeCell ref="D157:E157"/>
    <mergeCell ref="D160:E160"/>
    <mergeCell ref="D159:E159"/>
    <mergeCell ref="D161:E161"/>
    <mergeCell ref="I41:J41"/>
    <mergeCell ref="B34:B36"/>
    <mergeCell ref="B80:B81"/>
    <mergeCell ref="B54:B55"/>
    <mergeCell ref="B51:B53"/>
    <mergeCell ref="B90:B91"/>
    <mergeCell ref="I47:J47"/>
    <mergeCell ref="J66:L66"/>
    <mergeCell ref="J67:L67"/>
    <mergeCell ref="H2:L2"/>
    <mergeCell ref="B97:B98"/>
    <mergeCell ref="D158:E158"/>
    <mergeCell ref="B82:B83"/>
    <mergeCell ref="B84:B86"/>
    <mergeCell ref="B87:B88"/>
    <mergeCell ref="I153:K153"/>
    <mergeCell ref="I154:K154"/>
    <mergeCell ref="B118:B119"/>
    <mergeCell ref="B139:B140"/>
  </mergeCells>
  <printOptions/>
  <pageMargins left="0.15748031496062992" right="0.03937007874015748" top="0.35433070866141736" bottom="0.35433070866141736" header="0" footer="0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4"/>
  <sheetViews>
    <sheetView zoomScalePageLayoutView="0" workbookViewId="0" topLeftCell="A34">
      <selection activeCell="B114" sqref="B114:C114"/>
    </sheetView>
  </sheetViews>
  <sheetFormatPr defaultColWidth="9.140625" defaultRowHeight="12.75"/>
  <cols>
    <col min="2" max="2" width="16.57421875" style="110" customWidth="1"/>
    <col min="3" max="3" width="28.28125" style="110" customWidth="1"/>
    <col min="4" max="4" width="9.140625" style="100" customWidth="1"/>
    <col min="5" max="5" width="17.00390625" style="0" customWidth="1"/>
    <col min="6" max="6" width="5.421875" style="100" bestFit="1" customWidth="1"/>
  </cols>
  <sheetData>
    <row r="1" spans="4:6" ht="12.75">
      <c r="D1"/>
      <c r="F1"/>
    </row>
    <row r="2" spans="2:6" ht="12.75">
      <c r="B2" s="110" t="s">
        <v>5</v>
      </c>
      <c r="C2" s="110" t="s">
        <v>6</v>
      </c>
      <c r="D2"/>
      <c r="F2"/>
    </row>
    <row r="3" spans="2:3" s="101" customFormat="1" ht="12.75">
      <c r="B3" s="111">
        <v>8070.33</v>
      </c>
      <c r="C3" s="111">
        <v>8715.96</v>
      </c>
    </row>
    <row r="4" spans="2:6" ht="12.75">
      <c r="B4" s="112">
        <v>1349.94</v>
      </c>
      <c r="C4" s="112">
        <v>1457.94</v>
      </c>
      <c r="D4"/>
      <c r="F4"/>
    </row>
    <row r="5" spans="2:6" ht="12.75">
      <c r="B5" s="112">
        <v>41.87</v>
      </c>
      <c r="C5" s="112">
        <v>45.22</v>
      </c>
      <c r="D5"/>
      <c r="F5"/>
    </row>
    <row r="6" spans="2:6" ht="12.75">
      <c r="B6" s="112">
        <v>75.85</v>
      </c>
      <c r="C6" s="112">
        <v>81.92</v>
      </c>
      <c r="D6"/>
      <c r="F6"/>
    </row>
    <row r="7" spans="2:6" ht="12.75">
      <c r="B7" s="112">
        <v>24.63</v>
      </c>
      <c r="C7" s="112">
        <v>26.6</v>
      </c>
      <c r="D7"/>
      <c r="F7"/>
    </row>
    <row r="8" spans="2:6" ht="12.75">
      <c r="B8" s="112">
        <v>710.19</v>
      </c>
      <c r="C8" s="112">
        <v>767.01</v>
      </c>
      <c r="D8"/>
      <c r="F8"/>
    </row>
    <row r="9" spans="2:6" ht="12.75">
      <c r="B9" s="112">
        <v>647.16</v>
      </c>
      <c r="C9" s="112">
        <v>698.93</v>
      </c>
      <c r="D9"/>
      <c r="F9"/>
    </row>
    <row r="10" spans="2:6" ht="12.75">
      <c r="B10" s="112">
        <v>1249</v>
      </c>
      <c r="C10" s="112">
        <v>1348.92</v>
      </c>
      <c r="D10"/>
      <c r="F10"/>
    </row>
    <row r="11" spans="2:6" ht="12.75">
      <c r="B11" s="112">
        <v>7655.37</v>
      </c>
      <c r="C11" s="112">
        <v>8267.8</v>
      </c>
      <c r="D11"/>
      <c r="F11"/>
    </row>
    <row r="12" spans="2:6" ht="12.75">
      <c r="B12" s="112">
        <v>1265.11</v>
      </c>
      <c r="C12" s="112">
        <v>1366.32</v>
      </c>
      <c r="D12"/>
      <c r="F12"/>
    </row>
    <row r="13" spans="2:6" ht="12.75">
      <c r="B13" s="112">
        <v>1556.23</v>
      </c>
      <c r="C13" s="112">
        <v>1680.73</v>
      </c>
      <c r="D13"/>
      <c r="F13"/>
    </row>
    <row r="14" spans="2:6" ht="12.75">
      <c r="B14" s="112">
        <v>3600.5</v>
      </c>
      <c r="C14" s="112">
        <v>3888.54</v>
      </c>
      <c r="D14"/>
      <c r="F14"/>
    </row>
    <row r="15" spans="2:6" ht="12.75">
      <c r="B15" s="112">
        <v>4796.01</v>
      </c>
      <c r="C15" s="112">
        <v>5179.69</v>
      </c>
      <c r="D15"/>
      <c r="F15"/>
    </row>
    <row r="16" spans="2:6" ht="12.75">
      <c r="B16" s="112">
        <v>117.23</v>
      </c>
      <c r="C16" s="112">
        <v>126.61</v>
      </c>
      <c r="D16"/>
      <c r="F16"/>
    </row>
    <row r="17" spans="2:6" ht="12.75">
      <c r="B17" s="112">
        <v>80.94</v>
      </c>
      <c r="C17" s="112">
        <v>87.42</v>
      </c>
      <c r="D17"/>
      <c r="F17"/>
    </row>
    <row r="18" spans="2:6" ht="12.75">
      <c r="B18" s="112">
        <v>966.07</v>
      </c>
      <c r="C18" s="112">
        <v>1043.36</v>
      </c>
      <c r="D18"/>
      <c r="F18"/>
    </row>
    <row r="19" spans="2:6" ht="12.75">
      <c r="B19" s="112">
        <v>21.91</v>
      </c>
      <c r="C19" s="112">
        <v>23.66</v>
      </c>
      <c r="D19"/>
      <c r="F19"/>
    </row>
    <row r="20" spans="2:6" ht="12.75">
      <c r="B20" s="112">
        <v>2899.69</v>
      </c>
      <c r="C20" s="112">
        <v>3131.67</v>
      </c>
      <c r="D20"/>
      <c r="F20"/>
    </row>
    <row r="21" spans="2:3" ht="12.75">
      <c r="B21" s="112">
        <v>5040</v>
      </c>
      <c r="C21" s="112">
        <v>5443.2</v>
      </c>
    </row>
    <row r="22" spans="2:3" ht="12.75">
      <c r="B22" s="112">
        <v>19320</v>
      </c>
      <c r="C22" s="112">
        <v>20865.6</v>
      </c>
    </row>
    <row r="23" spans="2:3" ht="12.75">
      <c r="B23" s="112">
        <v>38639.56</v>
      </c>
      <c r="C23" s="112">
        <v>41730.72</v>
      </c>
    </row>
    <row r="24" spans="2:3" ht="12.75">
      <c r="B24" s="112">
        <v>144898.89</v>
      </c>
      <c r="C24" s="112">
        <v>156490.8</v>
      </c>
    </row>
    <row r="25" spans="2:3" ht="12.75">
      <c r="B25" s="112">
        <v>35648.15</v>
      </c>
      <c r="C25" s="112">
        <v>38500</v>
      </c>
    </row>
    <row r="26" spans="2:3" ht="12.75">
      <c r="B26" s="112">
        <v>89125</v>
      </c>
      <c r="C26" s="112">
        <v>96255</v>
      </c>
    </row>
    <row r="27" spans="2:3" ht="12.75">
      <c r="B27" s="112">
        <v>394.04</v>
      </c>
      <c r="C27" s="112">
        <v>425.56</v>
      </c>
    </row>
    <row r="28" spans="2:3" ht="12.75">
      <c r="B28" s="112">
        <v>9944.41</v>
      </c>
      <c r="C28" s="112">
        <v>10739.96</v>
      </c>
    </row>
    <row r="29" spans="2:3" ht="12.75">
      <c r="B29" s="112">
        <v>23680.56</v>
      </c>
      <c r="C29" s="112">
        <v>25575</v>
      </c>
    </row>
    <row r="30" spans="2:3" ht="12.75">
      <c r="B30" s="112">
        <v>492.56</v>
      </c>
      <c r="C30" s="112">
        <v>531.96</v>
      </c>
    </row>
    <row r="31" spans="2:3" ht="12.75">
      <c r="B31" s="112">
        <v>9472.22</v>
      </c>
      <c r="C31" s="112">
        <v>10230</v>
      </c>
    </row>
    <row r="32" spans="2:3" ht="12.75">
      <c r="B32" s="112">
        <v>793.54</v>
      </c>
      <c r="C32" s="112">
        <v>857.02</v>
      </c>
    </row>
    <row r="33" spans="2:3" ht="12.75">
      <c r="B33" s="112">
        <v>2299.67</v>
      </c>
      <c r="C33" s="112">
        <v>2483.64</v>
      </c>
    </row>
    <row r="34" spans="2:3" ht="12.75">
      <c r="B34" s="112">
        <v>3258.4</v>
      </c>
      <c r="C34" s="112">
        <v>3519.07</v>
      </c>
    </row>
    <row r="35" spans="2:3" ht="12.75">
      <c r="B35" s="112">
        <v>29841.73</v>
      </c>
      <c r="C35" s="112">
        <v>32229.07</v>
      </c>
    </row>
    <row r="36" spans="2:3" ht="12.75">
      <c r="B36" s="112">
        <v>73828.7</v>
      </c>
      <c r="C36" s="112">
        <v>79735</v>
      </c>
    </row>
    <row r="37" spans="2:3" ht="12.75">
      <c r="B37" s="112">
        <v>1877.77</v>
      </c>
      <c r="C37" s="112">
        <v>2027.99</v>
      </c>
    </row>
    <row r="38" spans="2:3" ht="12.75">
      <c r="B38" s="112">
        <v>35.9</v>
      </c>
      <c r="C38" s="112">
        <v>38.77</v>
      </c>
    </row>
    <row r="39" spans="2:3" ht="12.75">
      <c r="B39" s="112">
        <v>1432.2</v>
      </c>
      <c r="C39" s="112">
        <v>1546.78</v>
      </c>
    </row>
    <row r="40" spans="2:3" ht="12.75">
      <c r="B40" s="112">
        <v>14.56</v>
      </c>
      <c r="C40" s="112">
        <v>15.72</v>
      </c>
    </row>
    <row r="41" spans="2:3" ht="12.75">
      <c r="B41" s="112">
        <v>114.82</v>
      </c>
      <c r="C41" s="112">
        <v>124.01</v>
      </c>
    </row>
    <row r="42" spans="2:3" ht="12.75">
      <c r="B42" s="112">
        <v>423.83</v>
      </c>
      <c r="C42" s="112">
        <v>457.74</v>
      </c>
    </row>
    <row r="43" spans="2:3" ht="12.75">
      <c r="B43" s="112">
        <v>51.12</v>
      </c>
      <c r="C43" s="112">
        <v>55.21</v>
      </c>
    </row>
    <row r="44" spans="2:3" ht="12.75">
      <c r="B44" s="112">
        <v>613.46</v>
      </c>
      <c r="C44" s="112">
        <v>662.54</v>
      </c>
    </row>
    <row r="45" spans="2:3" ht="12.75">
      <c r="B45" s="112">
        <v>417.69</v>
      </c>
      <c r="C45" s="112">
        <v>451.11</v>
      </c>
    </row>
    <row r="46" spans="2:3" ht="12.75">
      <c r="B46" s="112">
        <v>44422.75</v>
      </c>
      <c r="C46" s="112">
        <v>47976.57</v>
      </c>
    </row>
    <row r="47" spans="2:3" ht="12.75">
      <c r="B47" s="112">
        <v>7377.25</v>
      </c>
      <c r="C47" s="112">
        <v>7967.43</v>
      </c>
    </row>
    <row r="48" spans="2:3" ht="12.75">
      <c r="B48" s="112">
        <v>5002.47</v>
      </c>
      <c r="C48" s="112">
        <v>5402.67</v>
      </c>
    </row>
    <row r="49" spans="2:3" ht="12.75">
      <c r="B49" s="112">
        <v>2721.18</v>
      </c>
      <c r="C49" s="112">
        <v>2938.87</v>
      </c>
    </row>
    <row r="50" spans="2:3" ht="12.75">
      <c r="B50" s="112">
        <v>88.13</v>
      </c>
      <c r="C50" s="112">
        <v>95.18</v>
      </c>
    </row>
    <row r="51" spans="2:3" ht="12.75">
      <c r="B51" s="112">
        <v>409.67</v>
      </c>
      <c r="C51" s="112">
        <v>442.44</v>
      </c>
    </row>
    <row r="52" spans="2:3" ht="12.75">
      <c r="B52" s="112">
        <v>1859.21</v>
      </c>
      <c r="C52" s="112">
        <v>2007.95</v>
      </c>
    </row>
    <row r="53" spans="2:3" ht="12.75">
      <c r="B53" s="112">
        <v>6203.29</v>
      </c>
      <c r="C53" s="112">
        <v>6699.55</v>
      </c>
    </row>
    <row r="54" spans="2:3" ht="12.75">
      <c r="B54" s="112">
        <v>141.89</v>
      </c>
      <c r="C54" s="112">
        <v>153.24</v>
      </c>
    </row>
    <row r="55" spans="2:3" ht="12.75">
      <c r="B55" s="112">
        <v>1359.65</v>
      </c>
      <c r="C55" s="112">
        <v>1468.42</v>
      </c>
    </row>
    <row r="56" spans="2:3" ht="12.75">
      <c r="B56" s="112">
        <v>78.24</v>
      </c>
      <c r="C56" s="112">
        <v>84.5</v>
      </c>
    </row>
    <row r="57" spans="2:3" ht="12.75">
      <c r="B57" s="112">
        <v>25.88</v>
      </c>
      <c r="C57" s="112">
        <v>27.95</v>
      </c>
    </row>
    <row r="58" spans="2:3" ht="12.75">
      <c r="B58" s="112">
        <v>15806.77</v>
      </c>
      <c r="C58" s="112">
        <v>17071.31</v>
      </c>
    </row>
    <row r="59" spans="2:3" ht="12.75">
      <c r="B59" s="112">
        <v>95.67</v>
      </c>
      <c r="C59" s="112">
        <v>103.32</v>
      </c>
    </row>
    <row r="60" spans="2:3" ht="12.75">
      <c r="B60" s="112">
        <v>57138.64</v>
      </c>
      <c r="C60" s="112">
        <v>61709.73</v>
      </c>
    </row>
    <row r="61" spans="2:3" ht="12.75">
      <c r="B61" s="112">
        <v>470.5</v>
      </c>
      <c r="C61" s="112">
        <v>508.14</v>
      </c>
    </row>
    <row r="62" spans="2:3" ht="12.75">
      <c r="B62" s="112">
        <v>433.27</v>
      </c>
      <c r="C62" s="112">
        <v>467.93</v>
      </c>
    </row>
    <row r="63" spans="2:3" ht="12.75">
      <c r="B63" s="112">
        <v>153.43</v>
      </c>
      <c r="C63" s="112">
        <v>165.7</v>
      </c>
    </row>
    <row r="64" spans="2:3" ht="12.75">
      <c r="B64" s="112">
        <v>12.43</v>
      </c>
      <c r="C64" s="112">
        <v>13.42</v>
      </c>
    </row>
    <row r="65" spans="2:3" ht="12.75">
      <c r="B65" s="112">
        <v>47112.37</v>
      </c>
      <c r="C65" s="112">
        <v>50881.36</v>
      </c>
    </row>
    <row r="66" spans="2:3" ht="12.75">
      <c r="B66" s="112">
        <v>189.88</v>
      </c>
      <c r="C66" s="112">
        <v>205.07</v>
      </c>
    </row>
    <row r="67" spans="2:3" ht="12.75">
      <c r="B67" s="112">
        <v>18.41</v>
      </c>
      <c r="C67" s="112">
        <v>19.88</v>
      </c>
    </row>
    <row r="68" spans="2:3" ht="12.75">
      <c r="B68" s="112">
        <v>145.78</v>
      </c>
      <c r="C68" s="112">
        <v>157.44</v>
      </c>
    </row>
    <row r="69" spans="2:3" ht="12.75">
      <c r="B69" s="112">
        <v>14.61</v>
      </c>
      <c r="C69" s="112">
        <v>15.78</v>
      </c>
    </row>
    <row r="70" spans="2:3" ht="12.75">
      <c r="B70" s="112">
        <v>2873.73</v>
      </c>
      <c r="C70" s="112">
        <v>3103.63</v>
      </c>
    </row>
    <row r="71" spans="2:3" ht="12.75">
      <c r="B71" s="112">
        <v>5063.85</v>
      </c>
      <c r="C71" s="112">
        <v>5468.96</v>
      </c>
    </row>
    <row r="72" spans="2:3" ht="12.75">
      <c r="B72" s="112">
        <v>318.89</v>
      </c>
      <c r="C72" s="112">
        <v>344.4</v>
      </c>
    </row>
    <row r="73" spans="2:3" ht="12.75">
      <c r="B73" s="112">
        <v>26212.31</v>
      </c>
      <c r="C73" s="112">
        <v>28309.29</v>
      </c>
    </row>
    <row r="74" spans="2:3" ht="12.75">
      <c r="B74" s="112">
        <v>602.05</v>
      </c>
      <c r="C74" s="112">
        <v>650.21</v>
      </c>
    </row>
    <row r="75" spans="2:3" ht="12.75">
      <c r="B75" s="112">
        <v>11.48</v>
      </c>
      <c r="C75" s="112">
        <v>12.4</v>
      </c>
    </row>
    <row r="76" spans="2:3" ht="12.75">
      <c r="B76" s="112">
        <v>2570.69</v>
      </c>
      <c r="C76" s="112">
        <v>2776.35</v>
      </c>
    </row>
    <row r="77" spans="2:3" ht="12.75">
      <c r="B77" s="112">
        <v>88.36</v>
      </c>
      <c r="C77" s="112">
        <v>95.43</v>
      </c>
    </row>
    <row r="78" spans="2:3" ht="12.75">
      <c r="B78" s="112">
        <v>618.23</v>
      </c>
      <c r="C78" s="112">
        <v>667.69</v>
      </c>
    </row>
    <row r="79" spans="2:3" ht="12.75">
      <c r="B79" s="112">
        <v>965.71</v>
      </c>
      <c r="C79" s="112">
        <v>1042.97</v>
      </c>
    </row>
    <row r="80" spans="2:3" ht="12.75">
      <c r="B80" s="112">
        <v>4.62</v>
      </c>
      <c r="C80" s="112">
        <v>4.99</v>
      </c>
    </row>
    <row r="81" spans="2:3" ht="12.75">
      <c r="B81" s="112">
        <v>18.19</v>
      </c>
      <c r="C81" s="112">
        <v>19.65</v>
      </c>
    </row>
    <row r="82" spans="2:3" ht="12.75">
      <c r="B82" s="112">
        <v>133.6</v>
      </c>
      <c r="C82" s="112">
        <v>144.29</v>
      </c>
    </row>
    <row r="83" spans="2:3" ht="12.75">
      <c r="B83" s="112">
        <v>2912.71</v>
      </c>
      <c r="C83" s="112">
        <v>3145.73</v>
      </c>
    </row>
    <row r="84" spans="2:3" ht="12.75">
      <c r="B84" s="112">
        <v>727.66</v>
      </c>
      <c r="C84" s="112">
        <v>785.87</v>
      </c>
    </row>
    <row r="85" spans="2:3" ht="12.75">
      <c r="B85" s="112">
        <v>8.64</v>
      </c>
      <c r="C85" s="112">
        <v>9.33</v>
      </c>
    </row>
    <row r="86" spans="2:3" ht="12.75">
      <c r="B86" s="112">
        <v>19.72</v>
      </c>
      <c r="C86" s="112">
        <v>21.3</v>
      </c>
    </row>
    <row r="87" spans="2:3" ht="12.75">
      <c r="B87" s="112">
        <v>1032.11</v>
      </c>
      <c r="C87" s="112">
        <v>1114.68</v>
      </c>
    </row>
    <row r="88" spans="2:3" ht="12.75">
      <c r="B88" s="112">
        <v>1558.37</v>
      </c>
      <c r="C88" s="112">
        <v>1683.04</v>
      </c>
    </row>
    <row r="89" spans="2:3" ht="12.75">
      <c r="B89" s="112">
        <v>1259.73</v>
      </c>
      <c r="C89" s="112">
        <v>1360.51</v>
      </c>
    </row>
    <row r="90" spans="2:3" ht="12.75">
      <c r="B90" s="112">
        <v>3565.16</v>
      </c>
      <c r="C90" s="112">
        <v>3850.37</v>
      </c>
    </row>
    <row r="91" spans="2:3" ht="12.75">
      <c r="B91" s="112">
        <v>62.91</v>
      </c>
      <c r="C91" s="112">
        <v>67.94</v>
      </c>
    </row>
    <row r="92" spans="2:3" ht="12.75">
      <c r="B92" s="112">
        <v>98.46</v>
      </c>
      <c r="C92" s="112">
        <v>106.34</v>
      </c>
    </row>
    <row r="93" spans="2:3" ht="12.75">
      <c r="B93" s="112">
        <v>379.8</v>
      </c>
      <c r="C93" s="112">
        <v>410.18</v>
      </c>
    </row>
    <row r="94" spans="2:3" ht="12.75">
      <c r="B94" s="112">
        <v>85.93</v>
      </c>
      <c r="C94" s="112">
        <v>92.8</v>
      </c>
    </row>
    <row r="95" spans="2:3" ht="12.75">
      <c r="B95" s="112">
        <v>20.88</v>
      </c>
      <c r="C95" s="112">
        <v>22.55</v>
      </c>
    </row>
    <row r="96" spans="2:3" ht="12.75">
      <c r="B96" s="112">
        <v>1957.84</v>
      </c>
      <c r="C96" s="112">
        <v>2114.47</v>
      </c>
    </row>
    <row r="97" spans="2:3" ht="12.75">
      <c r="B97" s="112">
        <v>139.55</v>
      </c>
      <c r="C97" s="112">
        <v>150.71</v>
      </c>
    </row>
    <row r="98" spans="2:3" ht="12.75">
      <c r="B98" s="112">
        <v>140.26</v>
      </c>
      <c r="C98" s="112">
        <v>151.48</v>
      </c>
    </row>
    <row r="99" spans="2:3" ht="12.75">
      <c r="B99" s="112">
        <v>9867.21</v>
      </c>
      <c r="C99" s="112">
        <v>10656.59</v>
      </c>
    </row>
    <row r="100" spans="2:3" ht="12.75">
      <c r="B100" s="112">
        <v>145.27</v>
      </c>
      <c r="C100" s="112">
        <v>156.89</v>
      </c>
    </row>
    <row r="101" spans="2:3" ht="12.75">
      <c r="B101" s="112">
        <v>132.08</v>
      </c>
      <c r="C101" s="112">
        <v>142.65</v>
      </c>
    </row>
    <row r="102" spans="2:3" ht="12.75">
      <c r="B102" s="112">
        <v>63.79</v>
      </c>
      <c r="C102" s="112">
        <v>68.89</v>
      </c>
    </row>
    <row r="103" spans="2:3" ht="12.75">
      <c r="B103" s="112">
        <v>920.39</v>
      </c>
      <c r="C103" s="112">
        <v>994.02</v>
      </c>
    </row>
    <row r="104" spans="2:3" ht="12.75">
      <c r="B104" s="112">
        <v>73.04</v>
      </c>
      <c r="C104" s="112">
        <v>78.88</v>
      </c>
    </row>
    <row r="105" spans="2:3" ht="12.75">
      <c r="B105" s="112">
        <v>16.86</v>
      </c>
      <c r="C105" s="112">
        <v>18.21</v>
      </c>
    </row>
    <row r="106" spans="2:3" ht="12.75">
      <c r="B106" s="112">
        <v>521.15</v>
      </c>
      <c r="C106" s="112">
        <v>562.84</v>
      </c>
    </row>
    <row r="107" spans="2:3" ht="12.75">
      <c r="B107" s="112">
        <v>216.91</v>
      </c>
      <c r="C107" s="112">
        <v>234.26</v>
      </c>
    </row>
    <row r="108" spans="2:3" ht="12.75">
      <c r="B108" s="112">
        <v>18727.55</v>
      </c>
      <c r="C108" s="112">
        <v>20225.75</v>
      </c>
    </row>
    <row r="109" spans="2:3" ht="12.75">
      <c r="B109" s="112">
        <v>55.01</v>
      </c>
      <c r="C109" s="112">
        <v>59.41</v>
      </c>
    </row>
    <row r="110" spans="2:3" ht="12.75">
      <c r="B110" s="112">
        <v>1209.7</v>
      </c>
      <c r="C110" s="112">
        <v>1306.48</v>
      </c>
    </row>
    <row r="111" spans="2:3" ht="12.75">
      <c r="B111" s="112">
        <v>889.08</v>
      </c>
      <c r="C111" s="112">
        <v>960.21</v>
      </c>
    </row>
    <row r="112" spans="2:3" ht="12.75">
      <c r="B112" s="112">
        <v>3679.69</v>
      </c>
      <c r="C112" s="112">
        <v>3974.07</v>
      </c>
    </row>
    <row r="113" spans="2:3" ht="12.75">
      <c r="B113" s="112">
        <v>2026.11</v>
      </c>
      <c r="C113" s="112">
        <v>2188.2</v>
      </c>
    </row>
    <row r="114" spans="2:3" ht="12.75">
      <c r="B114" s="112">
        <f>SUM(B3:B113)</f>
        <v>810063.4600000001</v>
      </c>
      <c r="C114" s="112">
        <f>SUM(C3:C113)</f>
        <v>874868.53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Agnieszka</dc:creator>
  <cp:keywords/>
  <dc:description/>
  <cp:lastModifiedBy>ANIA</cp:lastModifiedBy>
  <cp:lastPrinted>2018-05-30T09:44:25Z</cp:lastPrinted>
  <dcterms:created xsi:type="dcterms:W3CDTF">2018-02-12T14:19:30Z</dcterms:created>
  <dcterms:modified xsi:type="dcterms:W3CDTF">2018-07-08T11:58:02Z</dcterms:modified>
  <cp:category/>
  <cp:version/>
  <cp:contentType/>
  <cp:contentStatus/>
</cp:coreProperties>
</file>